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urvival Analysis\Lampiran Jurnal\"/>
    </mc:Choice>
  </mc:AlternateContent>
  <bookViews>
    <workbookView xWindow="0" yWindow="0" windowWidth="22260" windowHeight="12650" tabRatio="915" activeTab="2"/>
  </bookViews>
  <sheets>
    <sheet name="Figure 1" sheetId="13" r:id="rId1"/>
    <sheet name="Figure 2" sheetId="6" r:id="rId2"/>
    <sheet name="Figure 3" sheetId="7" r:id="rId3"/>
    <sheet name="Figure 4" sheetId="9" r:id="rId4"/>
    <sheet name="Table 1" sheetId="14" r:id="rId5"/>
    <sheet name="Table 2" sheetId="15" r:id="rId6"/>
    <sheet name="Table 3" sheetId="1" r:id="rId7"/>
    <sheet name="Table 4" sheetId="16" r:id="rId8"/>
    <sheet name="Table 5 and Table 6 (searchjob)" sheetId="17" r:id="rId9"/>
    <sheet name="Table 5 and 6 (business)" sheetId="18" r:id="rId10"/>
  </sheets>
  <definedNames>
    <definedName name="OLE_LINK6" localSheetId="5">'Table 2'!$C$6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" i="7" l="1"/>
  <c r="I148" i="7"/>
  <c r="C148" i="7"/>
  <c r="B148" i="7"/>
  <c r="J147" i="7"/>
  <c r="I147" i="7"/>
  <c r="C147" i="7"/>
  <c r="B147" i="7"/>
  <c r="J146" i="7"/>
  <c r="I146" i="7"/>
  <c r="C146" i="7"/>
  <c r="B146" i="7"/>
  <c r="J145" i="7"/>
  <c r="I145" i="7"/>
  <c r="C145" i="7"/>
  <c r="B145" i="7"/>
  <c r="J140" i="7"/>
  <c r="J149" i="7" s="1"/>
  <c r="I140" i="7"/>
  <c r="C149" i="7" s="1"/>
  <c r="C140" i="7"/>
  <c r="I149" i="7" s="1"/>
  <c r="B140" i="7"/>
  <c r="B149" i="7" s="1"/>
  <c r="J105" i="7"/>
  <c r="I105" i="7"/>
  <c r="C105" i="7"/>
  <c r="B105" i="7"/>
  <c r="J104" i="7"/>
  <c r="I104" i="7"/>
  <c r="C104" i="7"/>
  <c r="B104" i="7"/>
  <c r="J100" i="7"/>
  <c r="I100" i="7"/>
  <c r="C100" i="7"/>
  <c r="D100" i="7" s="1"/>
  <c r="B100" i="7"/>
  <c r="J69" i="7"/>
  <c r="I69" i="7"/>
  <c r="C69" i="7"/>
  <c r="B69" i="7"/>
  <c r="J68" i="7"/>
  <c r="I68" i="7"/>
  <c r="C68" i="7"/>
  <c r="B68" i="7"/>
  <c r="J64" i="7"/>
  <c r="I64" i="7"/>
  <c r="C64" i="7"/>
  <c r="B64" i="7"/>
  <c r="D64" i="7" s="1"/>
  <c r="J58" i="6"/>
  <c r="I58" i="6"/>
  <c r="C58" i="6"/>
  <c r="B58" i="6"/>
  <c r="J21" i="6"/>
  <c r="I21" i="6"/>
  <c r="C21" i="6"/>
  <c r="B21" i="6"/>
  <c r="H39" i="7"/>
  <c r="H38" i="7"/>
  <c r="H37" i="7"/>
  <c r="H36" i="7"/>
  <c r="H35" i="7"/>
  <c r="J30" i="7"/>
  <c r="J39" i="7" s="1"/>
  <c r="J29" i="7"/>
  <c r="J28" i="7"/>
  <c r="J37" i="7" s="1"/>
  <c r="J27" i="7"/>
  <c r="J31" i="7" s="1"/>
  <c r="J38" i="7" s="1"/>
  <c r="J26" i="7"/>
  <c r="J35" i="7" s="1"/>
  <c r="I30" i="7"/>
  <c r="I29" i="7"/>
  <c r="I28" i="7"/>
  <c r="I27" i="7"/>
  <c r="I26" i="7"/>
  <c r="C30" i="7"/>
  <c r="C29" i="7"/>
  <c r="C28" i="7"/>
  <c r="B29" i="7"/>
  <c r="B28" i="7"/>
  <c r="B27" i="7"/>
  <c r="B26" i="7"/>
  <c r="C27" i="7"/>
  <c r="C26" i="7"/>
  <c r="J50" i="6"/>
  <c r="I50" i="6"/>
  <c r="C50" i="6"/>
  <c r="B50" i="6"/>
  <c r="J49" i="6"/>
  <c r="J51" i="6" s="1"/>
  <c r="I49" i="6"/>
  <c r="C49" i="6"/>
  <c r="B49" i="6"/>
  <c r="B51" i="6" s="1"/>
  <c r="J45" i="6"/>
  <c r="I45" i="6"/>
  <c r="C45" i="6"/>
  <c r="B45" i="6"/>
  <c r="L45" i="6" s="1"/>
  <c r="D19" i="1"/>
  <c r="D18" i="1"/>
  <c r="D16" i="1"/>
  <c r="D15" i="1"/>
  <c r="C154" i="7" l="1"/>
  <c r="C156" i="7"/>
  <c r="C155" i="7"/>
  <c r="C157" i="7"/>
  <c r="I154" i="7"/>
  <c r="I155" i="7"/>
  <c r="I156" i="7"/>
  <c r="I157" i="7"/>
  <c r="J154" i="7"/>
  <c r="J156" i="7"/>
  <c r="J157" i="7"/>
  <c r="J155" i="7"/>
  <c r="B154" i="7"/>
  <c r="B158" i="7" s="1"/>
  <c r="B155" i="7"/>
  <c r="B156" i="7"/>
  <c r="B157" i="7"/>
  <c r="K100" i="7"/>
  <c r="C112" i="7"/>
  <c r="B106" i="7"/>
  <c r="B111" i="7" s="1"/>
  <c r="C106" i="7"/>
  <c r="C111" i="7" s="1"/>
  <c r="I106" i="7"/>
  <c r="I111" i="7" s="1"/>
  <c r="J106" i="7"/>
  <c r="J111" i="7" s="1"/>
  <c r="J36" i="7"/>
  <c r="J40" i="7" s="1"/>
  <c r="I75" i="7"/>
  <c r="C70" i="7"/>
  <c r="C75" i="7" s="1"/>
  <c r="I70" i="7"/>
  <c r="I76" i="7" s="1"/>
  <c r="L64" i="7"/>
  <c r="J70" i="7"/>
  <c r="J75" i="7" s="1"/>
  <c r="B70" i="7"/>
  <c r="B75" i="7" s="1"/>
  <c r="C51" i="6"/>
  <c r="B57" i="6"/>
  <c r="C57" i="6"/>
  <c r="I57" i="6"/>
  <c r="J57" i="6"/>
  <c r="J56" i="6"/>
  <c r="B56" i="6"/>
  <c r="C56" i="6"/>
  <c r="I51" i="6"/>
  <c r="I56" i="6" s="1"/>
  <c r="A36" i="7"/>
  <c r="A37" i="7"/>
  <c r="A38" i="7"/>
  <c r="A39" i="7"/>
  <c r="A35" i="7"/>
  <c r="B30" i="7"/>
  <c r="C158" i="7" l="1"/>
  <c r="J158" i="7"/>
  <c r="I158" i="7"/>
  <c r="J112" i="7"/>
  <c r="B112" i="7"/>
  <c r="I112" i="7"/>
  <c r="B76" i="7"/>
  <c r="C76" i="7"/>
  <c r="J76" i="7"/>
  <c r="I31" i="7"/>
  <c r="C31" i="7"/>
  <c r="C38" i="7" s="1"/>
  <c r="B31" i="7"/>
  <c r="I36" i="7" l="1"/>
  <c r="I38" i="7"/>
  <c r="I35" i="7"/>
  <c r="I39" i="7"/>
  <c r="I40" i="7" s="1"/>
  <c r="I37" i="7"/>
  <c r="B36" i="7"/>
  <c r="B35" i="7"/>
  <c r="B37" i="7"/>
  <c r="B39" i="7"/>
  <c r="C39" i="7"/>
  <c r="C36" i="7"/>
  <c r="C35" i="7"/>
  <c r="C40" i="7" s="1"/>
  <c r="C37" i="7"/>
  <c r="B38" i="7"/>
  <c r="J22" i="7"/>
  <c r="I22" i="7"/>
  <c r="C22" i="7"/>
  <c r="B22" i="7"/>
  <c r="J13" i="6"/>
  <c r="I13" i="6"/>
  <c r="C13" i="6"/>
  <c r="B13" i="6"/>
  <c r="J12" i="6"/>
  <c r="I12" i="6"/>
  <c r="C12" i="6"/>
  <c r="B12" i="6"/>
  <c r="J8" i="6"/>
  <c r="I8" i="6"/>
  <c r="C8" i="6"/>
  <c r="B8" i="6"/>
  <c r="D14" i="1"/>
  <c r="J9" i="1"/>
  <c r="K8" i="1" s="1"/>
  <c r="D9" i="1"/>
  <c r="E8" i="1" s="1"/>
  <c r="B40" i="7" l="1"/>
  <c r="E16" i="1"/>
  <c r="E15" i="1"/>
  <c r="E14" i="1" s="1"/>
  <c r="E7" i="1"/>
  <c r="E9" i="1" s="1"/>
  <c r="D17" i="1"/>
  <c r="E18" i="1" s="1"/>
  <c r="L8" i="6"/>
  <c r="B20" i="6"/>
  <c r="I14" i="6"/>
  <c r="I19" i="6" s="1"/>
  <c r="J14" i="6"/>
  <c r="J19" i="6" s="1"/>
  <c r="B14" i="6"/>
  <c r="B19" i="6" s="1"/>
  <c r="C14" i="6"/>
  <c r="C19" i="6" s="1"/>
  <c r="K7" i="1"/>
  <c r="K9" i="1" s="1"/>
  <c r="D20" i="1" l="1"/>
  <c r="E19" i="1"/>
  <c r="E17" i="1" s="1"/>
  <c r="I20" i="6"/>
  <c r="C20" i="6"/>
  <c r="J20" i="6"/>
</calcChain>
</file>

<file path=xl/sharedStrings.xml><?xml version="1.0" encoding="utf-8"?>
<sst xmlns="http://schemas.openxmlformats.org/spreadsheetml/2006/main" count="371" uniqueCount="173">
  <si>
    <t>Sensor</t>
  </si>
  <si>
    <t>tersensor</t>
  </si>
  <si>
    <t>tidak tersensor</t>
  </si>
  <si>
    <t>Frekuensi</t>
  </si>
  <si>
    <t>pengangguran</t>
  </si>
  <si>
    <t>bekerja 1 tahun yang lalu</t>
  </si>
  <si>
    <t>persentase</t>
  </si>
  <si>
    <t>Mencari Kerja</t>
  </si>
  <si>
    <t>Mempersiapkan Usaha</t>
  </si>
  <si>
    <t>Persentase</t>
  </si>
  <si>
    <t>Jumlah</t>
  </si>
  <si>
    <t>Pengangguran</t>
  </si>
  <si>
    <t>Bekerja 1 tahun yang lalu</t>
  </si>
  <si>
    <t>Buruh/Karyawan/Pegawai, Perkerja bebas, Pekerja keluarga</t>
  </si>
  <si>
    <t>Berusaha sendiri, Bekerja dibantu buruh</t>
  </si>
  <si>
    <t>Tidak punya ijazah SD</t>
  </si>
  <si>
    <t>Paket A</t>
  </si>
  <si>
    <t>SDLB</t>
  </si>
  <si>
    <t>SD/MI</t>
  </si>
  <si>
    <t>Paket B</t>
  </si>
  <si>
    <t>SMPLB</t>
  </si>
  <si>
    <t>SMP/MTs</t>
  </si>
  <si>
    <t>Paket C</t>
  </si>
  <si>
    <t>SMLB</t>
  </si>
  <si>
    <t>SMA/MA</t>
  </si>
  <si>
    <t>SMK/MAK</t>
  </si>
  <si>
    <t>Diploma I/II</t>
  </si>
  <si>
    <t>Diploma III</t>
  </si>
  <si>
    <t>Diploma IV/S1</t>
  </si>
  <si>
    <t>S2</t>
  </si>
  <si>
    <t>S3</t>
  </si>
  <si>
    <t>laki-laki</t>
  </si>
  <si>
    <t>perempuan</t>
  </si>
  <si>
    <t>belum kawin</t>
  </si>
  <si>
    <t>kawin</t>
  </si>
  <si>
    <t>cerai hidup</t>
  </si>
  <si>
    <t>cerai mati</t>
  </si>
  <si>
    <t>muda</t>
  </si>
  <si>
    <t>tua</t>
  </si>
  <si>
    <t>bekerja</t>
  </si>
  <si>
    <t>cari kerja</t>
  </si>
  <si>
    <t>mempersiapkan usaha</t>
  </si>
  <si>
    <t>mencari kerja</t>
  </si>
  <si>
    <t>bekerja lebih dari 1 tahun</t>
  </si>
  <si>
    <t>smu</t>
  </si>
  <si>
    <t>Karakteristik</t>
  </si>
  <si>
    <t>SMK</t>
  </si>
  <si>
    <t>SMU</t>
  </si>
  <si>
    <t>DI/DII/DIII</t>
  </si>
  <si>
    <t>Female</t>
  </si>
  <si>
    <t>Male</t>
  </si>
  <si>
    <t>Young</t>
  </si>
  <si>
    <t>Yes</t>
  </si>
  <si>
    <t>No</t>
  </si>
  <si>
    <t>Married</t>
  </si>
  <si>
    <t>Others</t>
  </si>
  <si>
    <t>DIV/S1/S2/S3</t>
  </si>
  <si>
    <t>SMP and below</t>
  </si>
  <si>
    <t>Old</t>
  </si>
  <si>
    <t>Mean</t>
  </si>
  <si>
    <t>single</t>
  </si>
  <si>
    <t>married</t>
  </si>
  <si>
    <t>divorced</t>
  </si>
  <si>
    <t>widowed</t>
  </si>
  <si>
    <t>search for a job</t>
  </si>
  <si>
    <t>prepare for a business</t>
  </si>
  <si>
    <t>employee</t>
  </si>
  <si>
    <t>own-account worker</t>
  </si>
  <si>
    <t>15-29 years old</t>
  </si>
  <si>
    <t>≥30 years old</t>
  </si>
  <si>
    <t>male</t>
  </si>
  <si>
    <t>female</t>
  </si>
  <si>
    <t>Job experience: Yes</t>
  </si>
  <si>
    <t>Job experience: No</t>
  </si>
  <si>
    <t>Training: Yes</t>
  </si>
  <si>
    <t>Training: No</t>
  </si>
  <si>
    <t>Not Yet Completed Primary School</t>
  </si>
  <si>
    <t>Primary School</t>
  </si>
  <si>
    <t>Junior High School</t>
  </si>
  <si>
    <t>Senior High School</t>
  </si>
  <si>
    <t>Diploma, Bachelor, Master, Doctoral</t>
  </si>
  <si>
    <t>Job search duration</t>
  </si>
  <si>
    <t>Business prepare duration</t>
  </si>
  <si>
    <t>Training certificate: Yes</t>
  </si>
  <si>
    <t>Training certificate: No</t>
  </si>
  <si>
    <t>Deskripsi Unit Analisis berdasarkan Status Bekerja</t>
  </si>
  <si>
    <t>Description</t>
  </si>
  <si>
    <t>Total</t>
  </si>
  <si>
    <t>Percentage</t>
  </si>
  <si>
    <t>Unemployment</t>
  </si>
  <si>
    <t>Looking for a job</t>
  </si>
  <si>
    <t>Is preparing for a new business</t>
  </si>
  <si>
    <t>Work (0 – 12 months)</t>
  </si>
  <si>
    <t>Employee/freelancer/domestic worker</t>
  </si>
  <si>
    <t>Self-employed worker, employee-assisted worker</t>
  </si>
  <si>
    <t>Table 3</t>
  </si>
  <si>
    <t>Table 1. Description of Censored and Uncensored Data</t>
  </si>
  <si>
    <t>Sensor Status</t>
  </si>
  <si>
    <t>Information</t>
  </si>
  <si>
    <t>Questions in August 2017 Sakernas</t>
  </si>
  <si>
    <t>Censored / incomplete data</t>
  </si>
  <si>
    <t>Until the end of the study, the respondent was still unemployed</t>
  </si>
  <si>
    <t>How long has (NAME) been searching for a job/preparing for a business (Block V.C detail 17)</t>
  </si>
  <si>
    <t>Uncensored / complete data</t>
  </si>
  <si>
    <t>Until the end of the research the respondent had found a job</t>
  </si>
  <si>
    <t>How long has (NAME) been searching for a job/preparing for a business in the main occupation (Block V.D. detail 25.b)</t>
  </si>
  <si>
    <t>Table 2. Variables, Symbols, and Scales</t>
  </si>
  <si>
    <t>Variables</t>
  </si>
  <si>
    <t>Symbols</t>
  </si>
  <si>
    <t>Scales</t>
  </si>
  <si>
    <t>Dependent</t>
  </si>
  <si>
    <t xml:space="preserve">job search duration </t>
  </si>
  <si>
    <t>searchjob</t>
  </si>
  <si>
    <t>Numerical</t>
  </si>
  <si>
    <t>time (month)</t>
  </si>
  <si>
    <t xml:space="preserve">business preparation duration </t>
  </si>
  <si>
    <t>preparebusiness</t>
  </si>
  <si>
    <t>Independent</t>
  </si>
  <si>
    <t xml:space="preserve">    social characteristics</t>
  </si>
  <si>
    <t>1.</t>
  </si>
  <si>
    <t>education level</t>
  </si>
  <si>
    <t xml:space="preserve">smp </t>
  </si>
  <si>
    <t>1. SMP and below</t>
  </si>
  <si>
    <t>base category</t>
  </si>
  <si>
    <t>2. SMU</t>
  </si>
  <si>
    <t>1= SMU</t>
  </si>
  <si>
    <t>0= others</t>
  </si>
  <si>
    <t xml:space="preserve">smk </t>
  </si>
  <si>
    <t>3. SMK</t>
  </si>
  <si>
    <t>1=SMK</t>
  </si>
  <si>
    <t>diploma</t>
  </si>
  <si>
    <t>4. Diploma I, II, III</t>
  </si>
  <si>
    <t>1= Diploma I, II, III</t>
  </si>
  <si>
    <t>bachelor</t>
  </si>
  <si>
    <t>5. Diploma IV/S1, S2, S3</t>
  </si>
  <si>
    <t>1= Universitas</t>
  </si>
  <si>
    <t>2.</t>
  </si>
  <si>
    <t>job experience</t>
  </si>
  <si>
    <t>yes</t>
  </si>
  <si>
    <t>1. yes</t>
  </si>
  <si>
    <t>1= yes</t>
  </si>
  <si>
    <t>no</t>
  </si>
  <si>
    <t>2. no</t>
  </si>
  <si>
    <t>0= no</t>
  </si>
  <si>
    <t>3.</t>
  </si>
  <si>
    <t>certified job training</t>
  </si>
  <si>
    <t>4.</t>
  </si>
  <si>
    <t>marital status</t>
  </si>
  <si>
    <t>1.     married</t>
  </si>
  <si>
    <t>1= married</t>
  </si>
  <si>
    <t>others</t>
  </si>
  <si>
    <t>2.     others</t>
  </si>
  <si>
    <t xml:space="preserve">   demographic characteristics </t>
  </si>
  <si>
    <t>5.</t>
  </si>
  <si>
    <t>age</t>
  </si>
  <si>
    <t>young</t>
  </si>
  <si>
    <t>1= 15-29 years old</t>
  </si>
  <si>
    <t>old</t>
  </si>
  <si>
    <t>30 years and above</t>
  </si>
  <si>
    <t>0= 30 years and above</t>
  </si>
  <si>
    <t>6.</t>
  </si>
  <si>
    <t>sex</t>
  </si>
  <si>
    <t>1. male</t>
  </si>
  <si>
    <t>1= male</t>
  </si>
  <si>
    <t>2. female</t>
  </si>
  <si>
    <t>0= female</t>
  </si>
  <si>
    <t>Business Preparation Duration</t>
  </si>
  <si>
    <t>Job Search Duration</t>
  </si>
  <si>
    <t>pengangguran (%)</t>
  </si>
  <si>
    <t>bekerja lebih dari 1 tahun (%)</t>
  </si>
  <si>
    <t>Table 4. Survival Rate "Job Search Duration and Business Preparation Duration (month)”</t>
  </si>
  <si>
    <t>Classification</t>
  </si>
  <si>
    <t>Business preparation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</si>
</sst>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sto MT"/>
      <family val="1"/>
    </font>
    <font>
      <b/>
      <sz val="10"/>
      <color theme="1"/>
      <name val="Calisto MT"/>
      <family val="1"/>
    </font>
    <font>
      <sz val="10"/>
      <color theme="1"/>
      <name val="Calisto MT"/>
      <family val="1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sto MT"/>
      <family val="1"/>
    </font>
    <font>
      <i/>
      <sz val="10"/>
      <color theme="1"/>
      <name val="Calisto MT"/>
      <family val="1"/>
    </font>
    <font>
      <b/>
      <sz val="11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7">
    <xf numFmtId="0" fontId="0" fillId="0" borderId="0" xfId="0"/>
    <xf numFmtId="41" fontId="0" fillId="0" borderId="0" xfId="1" applyFont="1"/>
    <xf numFmtId="41" fontId="0" fillId="0" borderId="0" xfId="0" applyNumberFormat="1"/>
    <xf numFmtId="2" fontId="0" fillId="0" borderId="0" xfId="0" applyNumberFormat="1"/>
    <xf numFmtId="0" fontId="2" fillId="0" borderId="0" xfId="0" applyFont="1"/>
    <xf numFmtId="0" fontId="5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/>
    <xf numFmtId="164" fontId="0" fillId="0" borderId="0" xfId="0" applyNumberForma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top"/>
    </xf>
    <xf numFmtId="0" fontId="7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164" fontId="3" fillId="0" borderId="0" xfId="1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7" fillId="0" borderId="0" xfId="1" applyNumberFormat="1" applyFont="1"/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0" fillId="0" borderId="3" xfId="0" applyBorder="1"/>
    <xf numFmtId="41" fontId="0" fillId="0" borderId="3" xfId="1" applyFont="1" applyBorder="1"/>
    <xf numFmtId="2" fontId="0" fillId="0" borderId="3" xfId="0" applyNumberFormat="1" applyBorder="1"/>
    <xf numFmtId="41" fontId="0" fillId="0" borderId="3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0" applyFont="1" applyBorder="1"/>
    <xf numFmtId="0" fontId="4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41" fontId="5" fillId="0" borderId="3" xfId="0" applyNumberFormat="1" applyFont="1" applyBorder="1" applyAlignment="1">
      <alignment horizontal="justify"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5" fillId="0" borderId="1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64" fontId="0" fillId="0" borderId="3" xfId="0" applyNumberFormat="1" applyBorder="1"/>
    <xf numFmtId="0" fontId="6" fillId="0" borderId="3" xfId="0" applyFont="1" applyBorder="1"/>
    <xf numFmtId="0" fontId="0" fillId="2" borderId="0" xfId="0" applyFill="1"/>
    <xf numFmtId="41" fontId="0" fillId="3" borderId="0" xfId="1" applyFont="1" applyFill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0" fillId="4" borderId="0" xfId="0" applyFill="1"/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5" fillId="0" borderId="3" xfId="0" applyFont="1" applyBorder="1"/>
    <xf numFmtId="1" fontId="0" fillId="0" borderId="3" xfId="0" applyNumberFormat="1" applyBorder="1"/>
    <xf numFmtId="1" fontId="0" fillId="0" borderId="0" xfId="0" applyNumberFormat="1" applyBorder="1"/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2" fontId="0" fillId="0" borderId="0" xfId="0" applyNumberFormat="1" applyFill="1"/>
    <xf numFmtId="0" fontId="0" fillId="0" borderId="0" xfId="0" applyFill="1" applyBorder="1"/>
    <xf numFmtId="41" fontId="0" fillId="0" borderId="0" xfId="1" applyFont="1" applyFill="1" applyBorder="1"/>
    <xf numFmtId="41" fontId="0" fillId="0" borderId="0" xfId="0" applyNumberFormat="1" applyFill="1"/>
    <xf numFmtId="41" fontId="0" fillId="0" borderId="0" xfId="1" applyFont="1" applyFill="1"/>
    <xf numFmtId="164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Fill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2'!$A$19</c:f>
              <c:strCache>
                <c:ptCount val="1"/>
                <c:pt idx="0">
                  <c:v>15-29 years old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2'!$B$18:$C$18</c:f>
              <c:strCache>
                <c:ptCount val="2"/>
                <c:pt idx="0">
                  <c:v>search for a job</c:v>
                </c:pt>
                <c:pt idx="1">
                  <c:v>prepare for a business</c:v>
                </c:pt>
              </c:strCache>
            </c:strRef>
          </c:cat>
          <c:val>
            <c:numRef>
              <c:f>'Figure 2'!$B$19:$C$19</c:f>
              <c:numCache>
                <c:formatCode>_-* #,##0.00_-;\-* #,##0.00_-;_-* "-"_-;_-@_-</c:formatCode>
                <c:ptCount val="2"/>
                <c:pt idx="0">
                  <c:v>78.170386114063049</c:v>
                </c:pt>
                <c:pt idx="1">
                  <c:v>30.449251247920134</c:v>
                </c:pt>
              </c:numCache>
            </c:numRef>
          </c:val>
        </c:ser>
        <c:ser>
          <c:idx val="1"/>
          <c:order val="1"/>
          <c:tx>
            <c:strRef>
              <c:f>'Figure 2'!$A$20</c:f>
              <c:strCache>
                <c:ptCount val="1"/>
                <c:pt idx="0">
                  <c:v>≥30 years old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2'!$B$18:$C$18</c:f>
              <c:strCache>
                <c:ptCount val="2"/>
                <c:pt idx="0">
                  <c:v>search for a job</c:v>
                </c:pt>
                <c:pt idx="1">
                  <c:v>prepare for a business</c:v>
                </c:pt>
              </c:strCache>
            </c:strRef>
          </c:cat>
          <c:val>
            <c:numRef>
              <c:f>'Figure 2'!$B$20:$C$20</c:f>
              <c:numCache>
                <c:formatCode>_-* #,##0.00_-;\-* #,##0.00_-;_-* "-"_-;_-@_-</c:formatCode>
                <c:ptCount val="2"/>
                <c:pt idx="0">
                  <c:v>21.829613885936947</c:v>
                </c:pt>
                <c:pt idx="1">
                  <c:v>69.550748752079869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6587512"/>
        <c:axId val="216587904"/>
      </c:barChart>
      <c:catAx>
        <c:axId val="21658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sto MT" panose="02040603050505030304" pitchFamily="18" charset="0"/>
                <a:ea typeface="+mn-ea"/>
                <a:cs typeface="+mn-cs"/>
              </a:defRPr>
            </a:pPr>
            <a:endParaRPr lang="en-US"/>
          </a:p>
        </c:txPr>
        <c:crossAx val="216587904"/>
        <c:crosses val="autoZero"/>
        <c:auto val="1"/>
        <c:lblAlgn val="ctr"/>
        <c:lblOffset val="100"/>
        <c:noMultiLvlLbl val="0"/>
      </c:catAx>
      <c:valAx>
        <c:axId val="216587904"/>
        <c:scaling>
          <c:orientation val="minMax"/>
          <c:max val="80"/>
        </c:scaling>
        <c:delete val="1"/>
        <c:axPos val="l"/>
        <c:numFmt formatCode="_-* #,##0.00_-;\-* #,##0.00_-;_-* &quot;-&quot;_-;_-@_-" sourceLinked="1"/>
        <c:majorTickMark val="none"/>
        <c:minorTickMark val="none"/>
        <c:tickLblPos val="nextTo"/>
        <c:crossAx val="21658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sto MT" panose="02040603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alisto MT" panose="020406030505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3'!$H$111</c:f>
              <c:strCache>
                <c:ptCount val="1"/>
                <c:pt idx="0">
                  <c:v>Training: Yes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3'!$I$111:$J$111</c:f>
              <c:numCache>
                <c:formatCode>_-* #,##0.00_-;\-* #,##0.00_-;_-* "-"_-;_-@_-</c:formatCode>
                <c:ptCount val="2"/>
                <c:pt idx="0">
                  <c:v>15.076858285954939</c:v>
                </c:pt>
                <c:pt idx="1">
                  <c:v>12.6993006993007</c:v>
                </c:pt>
              </c:numCache>
            </c:numRef>
          </c:val>
        </c:ser>
        <c:ser>
          <c:idx val="1"/>
          <c:order val="1"/>
          <c:tx>
            <c:strRef>
              <c:f>'Figure 3'!$H$112</c:f>
              <c:strCache>
                <c:ptCount val="1"/>
                <c:pt idx="0">
                  <c:v>Training: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3'!$I$112:$J$112</c:f>
              <c:numCache>
                <c:formatCode>_-* #,##0.00_-;\-* #,##0.00_-;_-* "-"_-;_-@_-</c:formatCode>
                <c:ptCount val="2"/>
                <c:pt idx="0">
                  <c:v>84.923141714045059</c:v>
                </c:pt>
                <c:pt idx="1">
                  <c:v>87.300699300699307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5345632"/>
        <c:axId val="255344064"/>
      </c:barChart>
      <c:catAx>
        <c:axId val="25534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344064"/>
        <c:crosses val="autoZero"/>
        <c:auto val="1"/>
        <c:lblAlgn val="ctr"/>
        <c:lblOffset val="100"/>
        <c:noMultiLvlLbl val="0"/>
      </c:catAx>
      <c:valAx>
        <c:axId val="255344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crossAx val="25534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3'!$A$154</c:f>
              <c:strCache>
                <c:ptCount val="1"/>
                <c:pt idx="0">
                  <c:v>single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3'!$B$154:$C$154</c:f>
              <c:numCache>
                <c:formatCode>_-* #,##0.00_-;\-* #,##0.00_-;_-* "-"_-;_-@_-</c:formatCode>
                <c:ptCount val="2"/>
                <c:pt idx="0">
                  <c:v>74.123273113708819</c:v>
                </c:pt>
                <c:pt idx="1">
                  <c:v>17.470881863560734</c:v>
                </c:pt>
              </c:numCache>
            </c:numRef>
          </c:val>
        </c:ser>
        <c:ser>
          <c:idx val="1"/>
          <c:order val="1"/>
          <c:tx>
            <c:strRef>
              <c:f>'Figure 3'!$A$155</c:f>
              <c:strCache>
                <c:ptCount val="1"/>
                <c:pt idx="0">
                  <c:v>married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3'!$B$155:$C$155</c:f>
              <c:numCache>
                <c:formatCode>_-* #,##0.00_-;\-* #,##0.00_-;_-* "-"_-;_-@_-</c:formatCode>
                <c:ptCount val="2"/>
                <c:pt idx="0">
                  <c:v>22.325540205455187</c:v>
                </c:pt>
                <c:pt idx="1">
                  <c:v>74.376039933444261</c:v>
                </c:pt>
              </c:numCache>
            </c:numRef>
          </c:val>
        </c:ser>
        <c:ser>
          <c:idx val="2"/>
          <c:order val="2"/>
          <c:tx>
            <c:strRef>
              <c:f>'Figure 3'!$A$156</c:f>
              <c:strCache>
                <c:ptCount val="1"/>
                <c:pt idx="0">
                  <c:v>divorced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3'!$B$156:$C$156</c:f>
              <c:numCache>
                <c:formatCode>_-* #,##0.00_-;\-* #,##0.00_-;_-* "-"_-;_-@_-</c:formatCode>
                <c:ptCount val="2"/>
                <c:pt idx="0">
                  <c:v>2.5947573503365216</c:v>
                </c:pt>
                <c:pt idx="1">
                  <c:v>3.1613976705490847</c:v>
                </c:pt>
              </c:numCache>
            </c:numRef>
          </c:val>
        </c:ser>
        <c:ser>
          <c:idx val="3"/>
          <c:order val="3"/>
          <c:tx>
            <c:strRef>
              <c:f>'Figure 3'!$A$157</c:f>
              <c:strCache>
                <c:ptCount val="1"/>
                <c:pt idx="0">
                  <c:v>widowed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3'!$B$157:$C$157</c:f>
              <c:numCache>
                <c:formatCode>_-* #,##0.00_-;\-* #,##0.00_-;_-* "-"_-;_-@_-</c:formatCode>
                <c:ptCount val="2"/>
                <c:pt idx="0">
                  <c:v>0.95642933049946877</c:v>
                </c:pt>
                <c:pt idx="1">
                  <c:v>4.9916805324459235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5346808"/>
        <c:axId val="255347200"/>
      </c:barChart>
      <c:catAx>
        <c:axId val="25534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347200"/>
        <c:crosses val="autoZero"/>
        <c:auto val="1"/>
        <c:lblAlgn val="ctr"/>
        <c:lblOffset val="100"/>
        <c:noMultiLvlLbl val="0"/>
      </c:catAx>
      <c:valAx>
        <c:axId val="2553472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crossAx val="25534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3'!$H$154</c:f>
              <c:strCache>
                <c:ptCount val="1"/>
                <c:pt idx="0">
                  <c:v>single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3'!$I$154:$J$154</c:f>
              <c:numCache>
                <c:formatCode>_-* #,##0.00_-;\-* #,##0.00_-;_-* "-"_-;_-@_-</c:formatCode>
                <c:ptCount val="2"/>
                <c:pt idx="0">
                  <c:v>45.076156383800097</c:v>
                </c:pt>
                <c:pt idx="1">
                  <c:v>13.906056860321383</c:v>
                </c:pt>
              </c:numCache>
            </c:numRef>
          </c:val>
        </c:ser>
        <c:ser>
          <c:idx val="1"/>
          <c:order val="1"/>
          <c:tx>
            <c:strRef>
              <c:f>'Figure 3'!$H$155</c:f>
              <c:strCache>
                <c:ptCount val="1"/>
                <c:pt idx="0">
                  <c:v>married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3'!$I$155:$J$155</c:f>
              <c:numCache>
                <c:formatCode>_-* #,##0.00_-;\-* #,##0.00_-;_-* "-"_-;_-@_-</c:formatCode>
                <c:ptCount val="2"/>
                <c:pt idx="0">
                  <c:v>50.175475538709904</c:v>
                </c:pt>
                <c:pt idx="1">
                  <c:v>77.176408264170931</c:v>
                </c:pt>
              </c:numCache>
            </c:numRef>
          </c:val>
        </c:ser>
        <c:ser>
          <c:idx val="2"/>
          <c:order val="2"/>
          <c:tx>
            <c:strRef>
              <c:f>'Figure 3'!$H$156</c:f>
              <c:strCache>
                <c:ptCount val="1"/>
                <c:pt idx="0">
                  <c:v>divorced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3'!$I$156:$J$156</c:f>
              <c:numCache>
                <c:formatCode>_-* #,##0.00_-;\-* #,##0.00_-;_-* "-"_-;_-@_-</c:formatCode>
                <c:ptCount val="2"/>
                <c:pt idx="0">
                  <c:v>2.7023232961325192</c:v>
                </c:pt>
                <c:pt idx="1">
                  <c:v>3.5405262228500796</c:v>
                </c:pt>
              </c:numCache>
            </c:numRef>
          </c:val>
        </c:ser>
        <c:ser>
          <c:idx val="3"/>
          <c:order val="3"/>
          <c:tx>
            <c:strRef>
              <c:f>'Figure 3'!$H$157</c:f>
              <c:strCache>
                <c:ptCount val="1"/>
                <c:pt idx="0">
                  <c:v>widowed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3'!$I$157:$J$157</c:f>
              <c:numCache>
                <c:formatCode>_-* #,##0.00_-;\-* #,##0.00_-;_-* "-"_-;_-@_-</c:formatCode>
                <c:ptCount val="2"/>
                <c:pt idx="0">
                  <c:v>2.0460447813574789</c:v>
                </c:pt>
                <c:pt idx="1">
                  <c:v>5.3770086526576018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5347984"/>
        <c:axId val="255350336"/>
      </c:barChart>
      <c:catAx>
        <c:axId val="25534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350336"/>
        <c:crosses val="autoZero"/>
        <c:auto val="1"/>
        <c:lblAlgn val="ctr"/>
        <c:lblOffset val="100"/>
        <c:noMultiLvlLbl val="0"/>
      </c:catAx>
      <c:valAx>
        <c:axId val="2553503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crossAx val="25534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4'!$C$2</c:f>
              <c:strCache>
                <c:ptCount val="1"/>
                <c:pt idx="0">
                  <c:v>Job search duration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3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4'!$B$4:$B$40</c:f>
              <c:strCache>
                <c:ptCount val="37"/>
                <c:pt idx="0">
                  <c:v>Female</c:v>
                </c:pt>
                <c:pt idx="2">
                  <c:v>Male</c:v>
                </c:pt>
                <c:pt idx="5">
                  <c:v>Young</c:v>
                </c:pt>
                <c:pt idx="7">
                  <c:v>Old</c:v>
                </c:pt>
                <c:pt idx="10">
                  <c:v>SMP and below</c:v>
                </c:pt>
                <c:pt idx="12">
                  <c:v>SMU</c:v>
                </c:pt>
                <c:pt idx="14">
                  <c:v>SMK</c:v>
                </c:pt>
                <c:pt idx="16">
                  <c:v>DI/DII/DIII</c:v>
                </c:pt>
                <c:pt idx="18">
                  <c:v>DIV/S1/S2/S3</c:v>
                </c:pt>
                <c:pt idx="21">
                  <c:v>Job experience: Yes</c:v>
                </c:pt>
                <c:pt idx="23">
                  <c:v>Job experience: No</c:v>
                </c:pt>
                <c:pt idx="26">
                  <c:v>Training certificate: Yes</c:v>
                </c:pt>
                <c:pt idx="28">
                  <c:v>Training certificate: No</c:v>
                </c:pt>
                <c:pt idx="31">
                  <c:v>Married</c:v>
                </c:pt>
                <c:pt idx="33">
                  <c:v>Others</c:v>
                </c:pt>
                <c:pt idx="36">
                  <c:v>Mean</c:v>
                </c:pt>
              </c:strCache>
            </c:strRef>
          </c:cat>
          <c:val>
            <c:numRef>
              <c:f>'Figure 4'!$C$4:$C$40</c:f>
              <c:numCache>
                <c:formatCode>_-* #,##0.00_-;\-* #,##0.00_-;_-* "-"_-;_-@_-</c:formatCode>
                <c:ptCount val="37"/>
                <c:pt idx="0">
                  <c:v>2.67</c:v>
                </c:pt>
                <c:pt idx="2">
                  <c:v>2.87</c:v>
                </c:pt>
                <c:pt idx="5">
                  <c:v>3.16</c:v>
                </c:pt>
                <c:pt idx="7">
                  <c:v>2.21</c:v>
                </c:pt>
                <c:pt idx="10">
                  <c:v>2.11</c:v>
                </c:pt>
                <c:pt idx="12">
                  <c:v>3.32</c:v>
                </c:pt>
                <c:pt idx="14">
                  <c:v>3.05</c:v>
                </c:pt>
                <c:pt idx="16">
                  <c:v>3.94</c:v>
                </c:pt>
                <c:pt idx="18">
                  <c:v>3.93</c:v>
                </c:pt>
                <c:pt idx="21">
                  <c:v>2.46</c:v>
                </c:pt>
                <c:pt idx="23">
                  <c:v>3.05</c:v>
                </c:pt>
                <c:pt idx="26">
                  <c:v>3.23</c:v>
                </c:pt>
                <c:pt idx="28">
                  <c:v>2.71</c:v>
                </c:pt>
                <c:pt idx="31">
                  <c:v>2.1</c:v>
                </c:pt>
                <c:pt idx="33">
                  <c:v>3.3</c:v>
                </c:pt>
                <c:pt idx="36">
                  <c:v>2.8</c:v>
                </c:pt>
              </c:numCache>
            </c:numRef>
          </c:val>
        </c:ser>
        <c:ser>
          <c:idx val="1"/>
          <c:order val="1"/>
          <c:tx>
            <c:strRef>
              <c:f>'Figure 4'!$D$2</c:f>
              <c:strCache>
                <c:ptCount val="1"/>
                <c:pt idx="0">
                  <c:v>Business prepare duration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36"/>
              <c:layout>
                <c:manualLayout>
                  <c:x val="-8.0715879072419838E-17"/>
                  <c:y val="-1.0216717768132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4'!$B$4:$B$40</c:f>
              <c:strCache>
                <c:ptCount val="37"/>
                <c:pt idx="0">
                  <c:v>Female</c:v>
                </c:pt>
                <c:pt idx="2">
                  <c:v>Male</c:v>
                </c:pt>
                <c:pt idx="5">
                  <c:v>Young</c:v>
                </c:pt>
                <c:pt idx="7">
                  <c:v>Old</c:v>
                </c:pt>
                <c:pt idx="10">
                  <c:v>SMP and below</c:v>
                </c:pt>
                <c:pt idx="12">
                  <c:v>SMU</c:v>
                </c:pt>
                <c:pt idx="14">
                  <c:v>SMK</c:v>
                </c:pt>
                <c:pt idx="16">
                  <c:v>DI/DII/DIII</c:v>
                </c:pt>
                <c:pt idx="18">
                  <c:v>DIV/S1/S2/S3</c:v>
                </c:pt>
                <c:pt idx="21">
                  <c:v>Job experience: Yes</c:v>
                </c:pt>
                <c:pt idx="23">
                  <c:v>Job experience: No</c:v>
                </c:pt>
                <c:pt idx="26">
                  <c:v>Training certificate: Yes</c:v>
                </c:pt>
                <c:pt idx="28">
                  <c:v>Training certificate: No</c:v>
                </c:pt>
                <c:pt idx="31">
                  <c:v>Married</c:v>
                </c:pt>
                <c:pt idx="33">
                  <c:v>Others</c:v>
                </c:pt>
                <c:pt idx="36">
                  <c:v>Mean</c:v>
                </c:pt>
              </c:strCache>
            </c:strRef>
          </c:cat>
          <c:val>
            <c:numRef>
              <c:f>'Figure 4'!$D$4:$D$40</c:f>
              <c:numCache>
                <c:formatCode>_-* #,##0.00_-;\-* #,##0.00_-;_-* "-"_-;_-@_-</c:formatCode>
                <c:ptCount val="37"/>
                <c:pt idx="0">
                  <c:v>1.48</c:v>
                </c:pt>
                <c:pt idx="2">
                  <c:v>1.73</c:v>
                </c:pt>
                <c:pt idx="5">
                  <c:v>1.89</c:v>
                </c:pt>
                <c:pt idx="7">
                  <c:v>1.52</c:v>
                </c:pt>
                <c:pt idx="10">
                  <c:v>1.36</c:v>
                </c:pt>
                <c:pt idx="12">
                  <c:v>1.96</c:v>
                </c:pt>
                <c:pt idx="14">
                  <c:v>1.76</c:v>
                </c:pt>
                <c:pt idx="16">
                  <c:v>2.9</c:v>
                </c:pt>
                <c:pt idx="18">
                  <c:v>2.64</c:v>
                </c:pt>
                <c:pt idx="21">
                  <c:v>1.61</c:v>
                </c:pt>
                <c:pt idx="23">
                  <c:v>1.63</c:v>
                </c:pt>
                <c:pt idx="26">
                  <c:v>2.21</c:v>
                </c:pt>
                <c:pt idx="28">
                  <c:v>1.53</c:v>
                </c:pt>
                <c:pt idx="31">
                  <c:v>1.52</c:v>
                </c:pt>
                <c:pt idx="33">
                  <c:v>1.95</c:v>
                </c:pt>
                <c:pt idx="36">
                  <c:v>1.62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0"/>
        <c:axId val="255349160"/>
        <c:axId val="255784920"/>
      </c:barChart>
      <c:catAx>
        <c:axId val="255349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sto MT" panose="02040603050505030304" pitchFamily="18" charset="0"/>
                <a:ea typeface="+mn-ea"/>
                <a:cs typeface="+mn-cs"/>
              </a:defRPr>
            </a:pPr>
            <a:endParaRPr lang="en-US"/>
          </a:p>
        </c:txPr>
        <c:crossAx val="255784920"/>
        <c:crosses val="autoZero"/>
        <c:auto val="1"/>
        <c:lblAlgn val="ctr"/>
        <c:lblOffset val="100"/>
        <c:noMultiLvlLbl val="0"/>
      </c:catAx>
      <c:valAx>
        <c:axId val="255784920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sto MT" panose="02040603050505030304" pitchFamily="18" charset="0"/>
                <a:ea typeface="+mn-ea"/>
                <a:cs typeface="+mn-cs"/>
              </a:defRPr>
            </a:pPr>
            <a:endParaRPr lang="en-US"/>
          </a:p>
        </c:txPr>
        <c:crossAx val="2553491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sto MT" panose="02040603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2'!$H$19</c:f>
              <c:strCache>
                <c:ptCount val="1"/>
                <c:pt idx="0">
                  <c:v>15-29 years old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2'!$I$18:$J$18</c:f>
              <c:strCache>
                <c:ptCount val="2"/>
                <c:pt idx="0">
                  <c:v>employee</c:v>
                </c:pt>
                <c:pt idx="1">
                  <c:v>own-account worker</c:v>
                </c:pt>
              </c:strCache>
            </c:strRef>
          </c:cat>
          <c:val>
            <c:numRef>
              <c:f>'Figure 2'!$I$19:$J$19</c:f>
              <c:numCache>
                <c:formatCode>_-* #,##0.00_-;\-* #,##0.00_-;_-* "-"_-;_-@_-</c:formatCode>
                <c:ptCount val="2"/>
                <c:pt idx="0">
                  <c:v>55.657331368007299</c:v>
                </c:pt>
                <c:pt idx="1">
                  <c:v>26.079254079254078</c:v>
                </c:pt>
              </c:numCache>
            </c:numRef>
          </c:val>
        </c:ser>
        <c:ser>
          <c:idx val="1"/>
          <c:order val="1"/>
          <c:tx>
            <c:strRef>
              <c:f>'Figure 2'!$H$20</c:f>
              <c:strCache>
                <c:ptCount val="1"/>
                <c:pt idx="0">
                  <c:v>≥30 years old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2'!$I$18:$J$18</c:f>
              <c:strCache>
                <c:ptCount val="2"/>
                <c:pt idx="0">
                  <c:v>employee</c:v>
                </c:pt>
                <c:pt idx="1">
                  <c:v>own-account worker</c:v>
                </c:pt>
              </c:strCache>
            </c:strRef>
          </c:cat>
          <c:val>
            <c:numRef>
              <c:f>'Figure 2'!$I$20:$J$20</c:f>
              <c:numCache>
                <c:formatCode>_-* #,##0.00_-;\-* #,##0.00_-;_-* "-"_-;_-@_-</c:formatCode>
                <c:ptCount val="2"/>
                <c:pt idx="0">
                  <c:v>44.342668631992701</c:v>
                </c:pt>
                <c:pt idx="1">
                  <c:v>73.920745920745929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6586336"/>
        <c:axId val="216588296"/>
      </c:barChart>
      <c:catAx>
        <c:axId val="21658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sto MT" panose="02040603050505030304" pitchFamily="18" charset="0"/>
                <a:ea typeface="+mn-ea"/>
                <a:cs typeface="+mn-cs"/>
              </a:defRPr>
            </a:pPr>
            <a:endParaRPr lang="en-US"/>
          </a:p>
        </c:txPr>
        <c:crossAx val="216588296"/>
        <c:crosses val="autoZero"/>
        <c:auto val="1"/>
        <c:lblAlgn val="ctr"/>
        <c:lblOffset val="100"/>
        <c:noMultiLvlLbl val="0"/>
      </c:catAx>
      <c:valAx>
        <c:axId val="216588296"/>
        <c:scaling>
          <c:orientation val="minMax"/>
        </c:scaling>
        <c:delete val="1"/>
        <c:axPos val="l"/>
        <c:numFmt formatCode="_-* #,##0.00_-;\-* #,##0.00_-;_-* &quot;-&quot;_-;_-@_-" sourceLinked="1"/>
        <c:majorTickMark val="none"/>
        <c:minorTickMark val="none"/>
        <c:tickLblPos val="nextTo"/>
        <c:crossAx val="21658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sto MT" panose="02040603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alisto MT" panose="020406030505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2'!$A$56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2'!$B$56:$C$56</c:f>
              <c:numCache>
                <c:formatCode>_-* #,##0.00_-;\-* #,##0.00_-;_-* "-"_-;_-@_-</c:formatCode>
                <c:ptCount val="2"/>
                <c:pt idx="0">
                  <c:v>59.218916046758764</c:v>
                </c:pt>
                <c:pt idx="1">
                  <c:v>37.93677204658902</c:v>
                </c:pt>
              </c:numCache>
            </c:numRef>
          </c:val>
        </c:ser>
        <c:ser>
          <c:idx val="1"/>
          <c:order val="1"/>
          <c:tx>
            <c:strRef>
              <c:f>'Figure 2'!$A$57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2'!$B$57:$C$57</c:f>
              <c:numCache>
                <c:formatCode>_-* #,##0.00_-;\-* #,##0.00_-;_-* "-"_-;_-@_-</c:formatCode>
                <c:ptCount val="2"/>
                <c:pt idx="0">
                  <c:v>40.781083953241229</c:v>
                </c:pt>
                <c:pt idx="1">
                  <c:v>62.06322795341098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7426736"/>
        <c:axId val="317425168"/>
      </c:barChart>
      <c:catAx>
        <c:axId val="31742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425168"/>
        <c:crosses val="autoZero"/>
        <c:auto val="1"/>
        <c:lblAlgn val="ctr"/>
        <c:lblOffset val="100"/>
        <c:noMultiLvlLbl val="0"/>
      </c:catAx>
      <c:valAx>
        <c:axId val="317425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crossAx val="31742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2'!$H$56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2'!$I$56:$J$56</c:f>
              <c:numCache>
                <c:formatCode>_-* #,##0.00_-;\-* #,##0.00_-;_-* "-"_-;_-@_-</c:formatCode>
                <c:ptCount val="2"/>
                <c:pt idx="0">
                  <c:v>62.055169509370387</c:v>
                </c:pt>
                <c:pt idx="1">
                  <c:v>56.484848484848484</c:v>
                </c:pt>
              </c:numCache>
            </c:numRef>
          </c:val>
        </c:ser>
        <c:ser>
          <c:idx val="1"/>
          <c:order val="1"/>
          <c:tx>
            <c:strRef>
              <c:f>'Figure 2'!$H$57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2'!$I$57:$J$57</c:f>
              <c:numCache>
                <c:formatCode>_-* #,##0.00_-;\-* #,##0.00_-;_-* "-"_-;_-@_-</c:formatCode>
                <c:ptCount val="2"/>
                <c:pt idx="0">
                  <c:v>37.944830490629606</c:v>
                </c:pt>
                <c:pt idx="1">
                  <c:v>43.515151515151516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7372600"/>
        <c:axId val="317366328"/>
      </c:barChart>
      <c:catAx>
        <c:axId val="31737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366328"/>
        <c:crosses val="autoZero"/>
        <c:auto val="1"/>
        <c:lblAlgn val="ctr"/>
        <c:lblOffset val="100"/>
        <c:noMultiLvlLbl val="0"/>
      </c:catAx>
      <c:valAx>
        <c:axId val="3173663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crossAx val="317372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3'!$B$34</c:f>
              <c:strCache>
                <c:ptCount val="1"/>
                <c:pt idx="0">
                  <c:v>search for a job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3'!$A$35:$A$39</c:f>
              <c:strCache>
                <c:ptCount val="5"/>
                <c:pt idx="0">
                  <c:v>Not Yet Completed Primary School</c:v>
                </c:pt>
                <c:pt idx="1">
                  <c:v>Primary School</c:v>
                </c:pt>
                <c:pt idx="2">
                  <c:v>Junior High School</c:v>
                </c:pt>
                <c:pt idx="3">
                  <c:v>Senior High School</c:v>
                </c:pt>
                <c:pt idx="4">
                  <c:v>Diploma, Bachelor, Master, Doctoral</c:v>
                </c:pt>
              </c:strCache>
            </c:strRef>
          </c:cat>
          <c:val>
            <c:numRef>
              <c:f>'Figure 3'!$B$35:$B$39</c:f>
              <c:numCache>
                <c:formatCode>0.00</c:formatCode>
                <c:ptCount val="5"/>
                <c:pt idx="0">
                  <c:v>4.7821466524973433</c:v>
                </c:pt>
                <c:pt idx="1">
                  <c:v>10.201912858660998</c:v>
                </c:pt>
                <c:pt idx="2">
                  <c:v>14.868933758413036</c:v>
                </c:pt>
                <c:pt idx="3">
                  <c:v>54.826425788168621</c:v>
                </c:pt>
                <c:pt idx="4">
                  <c:v>15.320580942260007</c:v>
                </c:pt>
              </c:numCache>
            </c:numRef>
          </c:val>
        </c:ser>
        <c:ser>
          <c:idx val="1"/>
          <c:order val="1"/>
          <c:tx>
            <c:strRef>
              <c:f>'Figure 3'!$C$34</c:f>
              <c:strCache>
                <c:ptCount val="1"/>
                <c:pt idx="0">
                  <c:v>prepare for a business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3.09410140369183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3'!$A$35:$A$39</c:f>
              <c:strCache>
                <c:ptCount val="5"/>
                <c:pt idx="0">
                  <c:v>Not Yet Completed Primary School</c:v>
                </c:pt>
                <c:pt idx="1">
                  <c:v>Primary School</c:v>
                </c:pt>
                <c:pt idx="2">
                  <c:v>Junior High School</c:v>
                </c:pt>
                <c:pt idx="3">
                  <c:v>Senior High School</c:v>
                </c:pt>
                <c:pt idx="4">
                  <c:v>Diploma, Bachelor, Master, Doctoral</c:v>
                </c:pt>
              </c:strCache>
            </c:strRef>
          </c:cat>
          <c:val>
            <c:numRef>
              <c:f>'Figure 3'!$C$35:$C$39</c:f>
              <c:numCache>
                <c:formatCode>0.00</c:formatCode>
                <c:ptCount val="5"/>
                <c:pt idx="0">
                  <c:v>8.1530782029950082</c:v>
                </c:pt>
                <c:pt idx="1">
                  <c:v>15.806988352745424</c:v>
                </c:pt>
                <c:pt idx="2">
                  <c:v>19.800332778702163</c:v>
                </c:pt>
                <c:pt idx="3">
                  <c:v>40.931780366056572</c:v>
                </c:pt>
                <c:pt idx="4">
                  <c:v>15.307820299500833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55786880"/>
        <c:axId val="255787664"/>
      </c:barChart>
      <c:catAx>
        <c:axId val="25578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Calisto MT" panose="02040603050505030304" pitchFamily="18" charset="0"/>
                <a:ea typeface="+mn-ea"/>
                <a:cs typeface="+mn-cs"/>
              </a:defRPr>
            </a:pPr>
            <a:endParaRPr lang="en-US"/>
          </a:p>
        </c:txPr>
        <c:crossAx val="255787664"/>
        <c:crosses val="autoZero"/>
        <c:auto val="1"/>
        <c:lblAlgn val="ctr"/>
        <c:lblOffset val="100"/>
        <c:noMultiLvlLbl val="0"/>
      </c:catAx>
      <c:valAx>
        <c:axId val="25578766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5578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Calisto MT" panose="02040603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alisto MT" panose="020406030505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3'!$I$34</c:f>
              <c:strCache>
                <c:ptCount val="1"/>
                <c:pt idx="0">
                  <c:v>employee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2"/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3'!$H$35:$H$39</c:f>
              <c:strCache>
                <c:ptCount val="5"/>
                <c:pt idx="0">
                  <c:v>Not Yet Completed Primary School</c:v>
                </c:pt>
                <c:pt idx="1">
                  <c:v>Primary School</c:v>
                </c:pt>
                <c:pt idx="2">
                  <c:v>Junior High School</c:v>
                </c:pt>
                <c:pt idx="3">
                  <c:v>Senior High School</c:v>
                </c:pt>
                <c:pt idx="4">
                  <c:v>Diploma, Bachelor, Master, Doctoral</c:v>
                </c:pt>
              </c:strCache>
            </c:strRef>
          </c:cat>
          <c:val>
            <c:numRef>
              <c:f>'Figure 3'!$I$35:$I$39</c:f>
              <c:numCache>
                <c:formatCode>0.00</c:formatCode>
                <c:ptCount val="5"/>
                <c:pt idx="0">
                  <c:v>11.949884186144452</c:v>
                </c:pt>
                <c:pt idx="1">
                  <c:v>20.411314662736014</c:v>
                </c:pt>
                <c:pt idx="2">
                  <c:v>19.972625815961255</c:v>
                </c:pt>
                <c:pt idx="3">
                  <c:v>36.779672913595846</c:v>
                </c:pt>
                <c:pt idx="4">
                  <c:v>10.886502421562435</c:v>
                </c:pt>
              </c:numCache>
            </c:numRef>
          </c:val>
        </c:ser>
        <c:ser>
          <c:idx val="1"/>
          <c:order val="1"/>
          <c:tx>
            <c:strRef>
              <c:f>'Figure 3'!$J$34</c:f>
              <c:strCache>
                <c:ptCount val="1"/>
                <c:pt idx="0">
                  <c:v>own-account worker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2"/>
                    </a:solidFill>
                    <a:latin typeface="Calisto MT" panose="020406030505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3'!$H$35:$H$39</c:f>
              <c:strCache>
                <c:ptCount val="5"/>
                <c:pt idx="0">
                  <c:v>Not Yet Completed Primary School</c:v>
                </c:pt>
                <c:pt idx="1">
                  <c:v>Primary School</c:v>
                </c:pt>
                <c:pt idx="2">
                  <c:v>Junior High School</c:v>
                </c:pt>
                <c:pt idx="3">
                  <c:v>Senior High School</c:v>
                </c:pt>
                <c:pt idx="4">
                  <c:v>Diploma, Bachelor, Master, Doctoral</c:v>
                </c:pt>
              </c:strCache>
            </c:strRef>
          </c:cat>
          <c:val>
            <c:numRef>
              <c:f>'Figure 3'!$J$35:$J$39</c:f>
              <c:numCache>
                <c:formatCode>0.00</c:formatCode>
                <c:ptCount val="5"/>
                <c:pt idx="0">
                  <c:v>19.170163170163171</c:v>
                </c:pt>
                <c:pt idx="1">
                  <c:v>25.156177156177158</c:v>
                </c:pt>
                <c:pt idx="2">
                  <c:v>19.878787878787879</c:v>
                </c:pt>
                <c:pt idx="3">
                  <c:v>29.165501165501169</c:v>
                </c:pt>
                <c:pt idx="4">
                  <c:v>6.6293706293706292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5784136"/>
        <c:axId val="255782176"/>
      </c:barChart>
      <c:catAx>
        <c:axId val="25578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Calisto MT" panose="02040603050505030304" pitchFamily="18" charset="0"/>
                <a:ea typeface="+mn-ea"/>
                <a:cs typeface="+mn-cs"/>
              </a:defRPr>
            </a:pPr>
            <a:endParaRPr lang="en-US"/>
          </a:p>
        </c:txPr>
        <c:crossAx val="255782176"/>
        <c:crosses val="autoZero"/>
        <c:auto val="1"/>
        <c:lblAlgn val="ctr"/>
        <c:lblOffset val="100"/>
        <c:noMultiLvlLbl val="0"/>
      </c:catAx>
      <c:valAx>
        <c:axId val="25578217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557841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Calisto MT" panose="02040603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alisto MT" panose="020406030505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2776873136657"/>
          <c:y val="0.18258978898032097"/>
          <c:w val="0.86021660580446957"/>
          <c:h val="0.60170431882175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3'!$A$75</c:f>
              <c:strCache>
                <c:ptCount val="1"/>
                <c:pt idx="0">
                  <c:v>Job experience: Yes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3'!$B$75:$C$75</c:f>
              <c:numCache>
                <c:formatCode>_-* #,##0.00_-;\-* #,##0.00_-;_-* "-"_-;_-@_-</c:formatCode>
                <c:ptCount val="2"/>
                <c:pt idx="0">
                  <c:v>36.043216436415157</c:v>
                </c:pt>
                <c:pt idx="1">
                  <c:v>62.562396006655575</c:v>
                </c:pt>
              </c:numCache>
            </c:numRef>
          </c:val>
        </c:ser>
        <c:ser>
          <c:idx val="1"/>
          <c:order val="1"/>
          <c:tx>
            <c:strRef>
              <c:f>'Figure 3'!$A$76</c:f>
              <c:strCache>
                <c:ptCount val="1"/>
                <c:pt idx="0">
                  <c:v>Job experience: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3'!$B$76:$C$76</c:f>
              <c:numCache>
                <c:formatCode>_-* #,##0.00_-;\-* #,##0.00_-;_-* "-"_-;_-@_-</c:formatCode>
                <c:ptCount val="2"/>
                <c:pt idx="0">
                  <c:v>63.956783563584843</c:v>
                </c:pt>
                <c:pt idx="1">
                  <c:v>37.437603993344425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5786488"/>
        <c:axId val="255787272"/>
      </c:barChart>
      <c:catAx>
        <c:axId val="25578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787272"/>
        <c:crosses val="autoZero"/>
        <c:auto val="1"/>
        <c:lblAlgn val="ctr"/>
        <c:lblOffset val="100"/>
        <c:noMultiLvlLbl val="0"/>
      </c:catAx>
      <c:valAx>
        <c:axId val="2557872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crossAx val="255786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367526935530918E-2"/>
          <c:y val="0.1586244731332801"/>
          <c:w val="0.91726494612893816"/>
          <c:h val="0.5602845056267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3'!$H$75</c:f>
              <c:strCache>
                <c:ptCount val="1"/>
                <c:pt idx="0">
                  <c:v>Job experience: Yes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3'!$I$74:$J$74</c:f>
              <c:strCache>
                <c:ptCount val="2"/>
                <c:pt idx="0">
                  <c:v>employee</c:v>
                </c:pt>
                <c:pt idx="1">
                  <c:v>own-account worker</c:v>
                </c:pt>
              </c:strCache>
            </c:strRef>
          </c:cat>
          <c:val>
            <c:numRef>
              <c:f>'Figure 3'!$I$75:$J$75</c:f>
              <c:numCache>
                <c:formatCode>_-* #,##0.00_-;\-* #,##0.00_-;_-* "-"_-;_-@_-</c:formatCode>
                <c:ptCount val="2"/>
                <c:pt idx="0">
                  <c:v>46.171123745349895</c:v>
                </c:pt>
                <c:pt idx="1">
                  <c:v>56.932400932400931</c:v>
                </c:pt>
              </c:numCache>
            </c:numRef>
          </c:val>
        </c:ser>
        <c:ser>
          <c:idx val="1"/>
          <c:order val="1"/>
          <c:tx>
            <c:strRef>
              <c:f>'Figure 3'!$H$76</c:f>
              <c:strCache>
                <c:ptCount val="1"/>
                <c:pt idx="0">
                  <c:v>Job experience: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3'!$I$74:$J$74</c:f>
              <c:strCache>
                <c:ptCount val="2"/>
                <c:pt idx="0">
                  <c:v>employee</c:v>
                </c:pt>
                <c:pt idx="1">
                  <c:v>own-account worker</c:v>
                </c:pt>
              </c:strCache>
            </c:strRef>
          </c:cat>
          <c:val>
            <c:numRef>
              <c:f>'Figure 3'!$I$76:$J$76</c:f>
              <c:numCache>
                <c:formatCode>_-* #,##0.00_-;\-* #,##0.00_-;_-* "-"_-;_-@_-</c:formatCode>
                <c:ptCount val="2"/>
                <c:pt idx="0">
                  <c:v>53.828876254650105</c:v>
                </c:pt>
                <c:pt idx="1">
                  <c:v>43.067599067599069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5344848"/>
        <c:axId val="255350728"/>
      </c:barChart>
      <c:catAx>
        <c:axId val="25534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350728"/>
        <c:crosses val="autoZero"/>
        <c:auto val="1"/>
        <c:lblAlgn val="ctr"/>
        <c:lblOffset val="100"/>
        <c:noMultiLvlLbl val="0"/>
      </c:catAx>
      <c:valAx>
        <c:axId val="2553507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crossAx val="25534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3'!$A$111</c:f>
              <c:strCache>
                <c:ptCount val="1"/>
                <c:pt idx="0">
                  <c:v>Training: Yes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3'!$B$111:$C$111</c:f>
              <c:numCache>
                <c:formatCode>_-* #,##0.00_-;\-* #,##0.00_-;_-* "-"_-;_-@_-</c:formatCode>
                <c:ptCount val="2"/>
                <c:pt idx="0">
                  <c:v>18.304994686503719</c:v>
                </c:pt>
                <c:pt idx="1">
                  <c:v>23.960066555740433</c:v>
                </c:pt>
              </c:numCache>
            </c:numRef>
          </c:val>
        </c:ser>
        <c:ser>
          <c:idx val="1"/>
          <c:order val="1"/>
          <c:tx>
            <c:strRef>
              <c:f>'Figure 3'!$A$112</c:f>
              <c:strCache>
                <c:ptCount val="1"/>
                <c:pt idx="0">
                  <c:v>Training: 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3'!$B$112:$C$112</c:f>
              <c:numCache>
                <c:formatCode>_-* #,##0.00_-;\-* #,##0.00_-;_-* "-"_-;_-@_-</c:formatCode>
                <c:ptCount val="2"/>
                <c:pt idx="0">
                  <c:v>81.695005313496281</c:v>
                </c:pt>
                <c:pt idx="1">
                  <c:v>76.03993344425956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5343672"/>
        <c:axId val="255351120"/>
      </c:barChart>
      <c:catAx>
        <c:axId val="25534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351120"/>
        <c:crosses val="autoZero"/>
        <c:auto val="1"/>
        <c:lblAlgn val="ctr"/>
        <c:lblOffset val="100"/>
        <c:noMultiLvlLbl val="0"/>
      </c:catAx>
      <c:valAx>
        <c:axId val="2553511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crossAx val="255343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2.emf"/><Relationship Id="rId7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2.emf"/><Relationship Id="rId3" Type="http://schemas.openxmlformats.org/officeDocument/2006/relationships/image" Target="../media/image6.emf"/><Relationship Id="rId7" Type="http://schemas.openxmlformats.org/officeDocument/2006/relationships/chart" Target="../charts/chart7.xml"/><Relationship Id="rId12" Type="http://schemas.openxmlformats.org/officeDocument/2006/relationships/chart" Target="../charts/chart10.xml"/><Relationship Id="rId2" Type="http://schemas.openxmlformats.org/officeDocument/2006/relationships/chart" Target="../charts/chart6.xml"/><Relationship Id="rId16" Type="http://schemas.openxmlformats.org/officeDocument/2006/relationships/chart" Target="../charts/chart12.xml"/><Relationship Id="rId1" Type="http://schemas.openxmlformats.org/officeDocument/2006/relationships/chart" Target="../charts/chart5.xml"/><Relationship Id="rId6" Type="http://schemas.openxmlformats.org/officeDocument/2006/relationships/image" Target="../media/image9.emf"/><Relationship Id="rId11" Type="http://schemas.openxmlformats.org/officeDocument/2006/relationships/chart" Target="../charts/chart9.xml"/><Relationship Id="rId5" Type="http://schemas.openxmlformats.org/officeDocument/2006/relationships/image" Target="../media/image8.emf"/><Relationship Id="rId15" Type="http://schemas.openxmlformats.org/officeDocument/2006/relationships/chart" Target="../charts/chart11.xml"/><Relationship Id="rId10" Type="http://schemas.openxmlformats.org/officeDocument/2006/relationships/image" Target="../media/image11.emf"/><Relationship Id="rId4" Type="http://schemas.openxmlformats.org/officeDocument/2006/relationships/image" Target="../media/image7.emf"/><Relationship Id="rId9" Type="http://schemas.openxmlformats.org/officeDocument/2006/relationships/image" Target="../media/image10.emf"/><Relationship Id="rId14" Type="http://schemas.openxmlformats.org/officeDocument/2006/relationships/image" Target="../media/image1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4</xdr:row>
      <xdr:rowOff>47725</xdr:rowOff>
    </xdr:from>
    <xdr:to>
      <xdr:col>9</xdr:col>
      <xdr:colOff>553358</xdr:colOff>
      <xdr:row>26</xdr:row>
      <xdr:rowOff>24673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773439"/>
          <a:ext cx="5801179" cy="3968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162620</xdr:colOff>
      <xdr:row>22</xdr:row>
      <xdr:rowOff>82204</xdr:rowOff>
    </xdr:from>
    <xdr:to>
      <xdr:col>2</xdr:col>
      <xdr:colOff>1264620</xdr:colOff>
      <xdr:row>32</xdr:row>
      <xdr:rowOff>14557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241379</xdr:colOff>
      <xdr:row>21</xdr:row>
      <xdr:rowOff>161871</xdr:rowOff>
    </xdr:from>
    <xdr:to>
      <xdr:col>9</xdr:col>
      <xdr:colOff>657329</xdr:colOff>
      <xdr:row>31</xdr:row>
      <xdr:rowOff>152033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179295</xdr:colOff>
      <xdr:row>0</xdr:row>
      <xdr:rowOff>351118</xdr:rowOff>
    </xdr:from>
    <xdr:to>
      <xdr:col>18</xdr:col>
      <xdr:colOff>282389</xdr:colOff>
      <xdr:row>1</xdr:row>
      <xdr:rowOff>2151529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295" y="351118"/>
          <a:ext cx="8881035" cy="2152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134470</xdr:colOff>
      <xdr:row>0</xdr:row>
      <xdr:rowOff>141941</xdr:rowOff>
    </xdr:from>
    <xdr:to>
      <xdr:col>7</xdr:col>
      <xdr:colOff>204320</xdr:colOff>
      <xdr:row>1</xdr:row>
      <xdr:rowOff>2088776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141941"/>
          <a:ext cx="5657850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18</xdr:col>
      <xdr:colOff>217095</xdr:colOff>
      <xdr:row>35</xdr:row>
      <xdr:rowOff>2193636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0" y="9144000"/>
          <a:ext cx="8991640" cy="219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226786</xdr:colOff>
      <xdr:row>35</xdr:row>
      <xdr:rowOff>27214</xdr:rowOff>
    </xdr:from>
    <xdr:to>
      <xdr:col>7</xdr:col>
      <xdr:colOff>296635</xdr:colOff>
      <xdr:row>35</xdr:row>
      <xdr:rowOff>2160814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86" y="9071428"/>
          <a:ext cx="5630635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48559</xdr:colOff>
      <xdr:row>58</xdr:row>
      <xdr:rowOff>156882</xdr:rowOff>
    </xdr:from>
    <xdr:to>
      <xdr:col>2</xdr:col>
      <xdr:colOff>1150559</xdr:colOff>
      <xdr:row>68</xdr:row>
      <xdr:rowOff>89235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448235</xdr:colOff>
      <xdr:row>58</xdr:row>
      <xdr:rowOff>119529</xdr:rowOff>
    </xdr:from>
    <xdr:to>
      <xdr:col>9</xdr:col>
      <xdr:colOff>870411</xdr:colOff>
      <xdr:row>68</xdr:row>
      <xdr:rowOff>51882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41</xdr:row>
      <xdr:rowOff>177222</xdr:rowOff>
    </xdr:from>
    <xdr:to>
      <xdr:col>2</xdr:col>
      <xdr:colOff>417066</xdr:colOff>
      <xdr:row>51</xdr:row>
      <xdr:rowOff>129949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115454</xdr:colOff>
      <xdr:row>42</xdr:row>
      <xdr:rowOff>138544</xdr:rowOff>
    </xdr:from>
    <xdr:to>
      <xdr:col>9</xdr:col>
      <xdr:colOff>155272</xdr:colOff>
      <xdr:row>52</xdr:row>
      <xdr:rowOff>91271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107951</xdr:colOff>
      <xdr:row>1</xdr:row>
      <xdr:rowOff>275169</xdr:rowOff>
    </xdr:from>
    <xdr:to>
      <xdr:col>12</xdr:col>
      <xdr:colOff>92139</xdr:colOff>
      <xdr:row>1</xdr:row>
      <xdr:rowOff>2584451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034" y="455086"/>
          <a:ext cx="5522384" cy="2309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103909</xdr:colOff>
      <xdr:row>1</xdr:row>
      <xdr:rowOff>275167</xdr:rowOff>
    </xdr:from>
    <xdr:to>
      <xdr:col>4</xdr:col>
      <xdr:colOff>1250950</xdr:colOff>
      <xdr:row>1</xdr:row>
      <xdr:rowOff>2855961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9" y="459317"/>
          <a:ext cx="5585691" cy="258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59764</xdr:colOff>
      <xdr:row>57</xdr:row>
      <xdr:rowOff>0</xdr:rowOff>
    </xdr:from>
    <xdr:to>
      <xdr:col>16</xdr:col>
      <xdr:colOff>127000</xdr:colOff>
      <xdr:row>57</xdr:row>
      <xdr:rowOff>1965452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588" y="13880353"/>
          <a:ext cx="8053294" cy="1965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57</xdr:row>
      <xdr:rowOff>0</xdr:rowOff>
    </xdr:from>
    <xdr:to>
      <xdr:col>8</xdr:col>
      <xdr:colOff>632869</xdr:colOff>
      <xdr:row>57</xdr:row>
      <xdr:rowOff>2046941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13880353"/>
          <a:ext cx="8805693" cy="2046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220384</xdr:colOff>
      <xdr:row>77</xdr:row>
      <xdr:rowOff>96371</xdr:rowOff>
    </xdr:from>
    <xdr:to>
      <xdr:col>3</xdr:col>
      <xdr:colOff>381001</xdr:colOff>
      <xdr:row>87</xdr:row>
      <xdr:rowOff>138546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329046</xdr:colOff>
      <xdr:row>77</xdr:row>
      <xdr:rowOff>135081</xdr:rowOff>
    </xdr:from>
    <xdr:to>
      <xdr:col>9</xdr:col>
      <xdr:colOff>623455</xdr:colOff>
      <xdr:row>89</xdr:row>
      <xdr:rowOff>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92</xdr:row>
      <xdr:rowOff>0</xdr:rowOff>
    </xdr:from>
    <xdr:to>
      <xdr:col>8</xdr:col>
      <xdr:colOff>661436</xdr:colOff>
      <xdr:row>92</xdr:row>
      <xdr:rowOff>2114175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45059"/>
          <a:ext cx="8879083" cy="211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14940</xdr:colOff>
      <xdr:row>91</xdr:row>
      <xdr:rowOff>104588</xdr:rowOff>
    </xdr:from>
    <xdr:to>
      <xdr:col>17</xdr:col>
      <xdr:colOff>271181</xdr:colOff>
      <xdr:row>92</xdr:row>
      <xdr:rowOff>2229970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6764" y="22762882"/>
          <a:ext cx="8854888" cy="231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108324</xdr:colOff>
      <xdr:row>114</xdr:row>
      <xdr:rowOff>154213</xdr:rowOff>
    </xdr:from>
    <xdr:to>
      <xdr:col>2</xdr:col>
      <xdr:colOff>221538</xdr:colOff>
      <xdr:row>124</xdr:row>
      <xdr:rowOff>139928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40822</xdr:colOff>
      <xdr:row>114</xdr:row>
      <xdr:rowOff>154214</xdr:rowOff>
    </xdr:from>
    <xdr:to>
      <xdr:col>8</xdr:col>
      <xdr:colOff>1351465</xdr:colOff>
      <xdr:row>124</xdr:row>
      <xdr:rowOff>139929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0</xdr:colOff>
      <xdr:row>131</xdr:row>
      <xdr:rowOff>0</xdr:rowOff>
    </xdr:from>
    <xdr:to>
      <xdr:col>17</xdr:col>
      <xdr:colOff>243962</xdr:colOff>
      <xdr:row>131</xdr:row>
      <xdr:rowOff>1950357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1214" y="31967714"/>
          <a:ext cx="8807391" cy="195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9</xdr:col>
      <xdr:colOff>939800</xdr:colOff>
      <xdr:row>131</xdr:row>
      <xdr:rowOff>2133600</xdr:rowOff>
    </xdr:to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08800"/>
          <a:ext cx="10668000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149678</xdr:colOff>
      <xdr:row>160</xdr:row>
      <xdr:rowOff>39007</xdr:rowOff>
    </xdr:from>
    <xdr:to>
      <xdr:col>2</xdr:col>
      <xdr:colOff>262892</xdr:colOff>
      <xdr:row>170</xdr:row>
      <xdr:rowOff>24721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68036</xdr:colOff>
      <xdr:row>160</xdr:row>
      <xdr:rowOff>36284</xdr:rowOff>
    </xdr:from>
    <xdr:to>
      <xdr:col>8</xdr:col>
      <xdr:colOff>1378679</xdr:colOff>
      <xdr:row>170</xdr:row>
      <xdr:rowOff>21998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127000</xdr:rowOff>
    </xdr:from>
    <xdr:to>
      <xdr:col>5</xdr:col>
      <xdr:colOff>72571</xdr:colOff>
      <xdr:row>59</xdr:row>
      <xdr:rowOff>127000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144318</xdr:colOff>
      <xdr:row>0</xdr:row>
      <xdr:rowOff>0</xdr:rowOff>
    </xdr:from>
    <xdr:to>
      <xdr:col>17</xdr:col>
      <xdr:colOff>300841</xdr:colOff>
      <xdr:row>87</xdr:row>
      <xdr:rowOff>130793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2045" y="0"/>
          <a:ext cx="5663705" cy="18707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105558</xdr:colOff>
      <xdr:row>0</xdr:row>
      <xdr:rowOff>0</xdr:rowOff>
    </xdr:from>
    <xdr:to>
      <xdr:col>33</xdr:col>
      <xdr:colOff>414481</xdr:colOff>
      <xdr:row>87</xdr:row>
      <xdr:rowOff>187696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8558" y="0"/>
          <a:ext cx="10711378" cy="18764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14941</xdr:colOff>
      <xdr:row>0</xdr:row>
      <xdr:rowOff>128870</xdr:rowOff>
    </xdr:from>
    <xdr:to>
      <xdr:col>10</xdr:col>
      <xdr:colOff>617483</xdr:colOff>
      <xdr:row>1</xdr:row>
      <xdr:rowOff>1576296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882" y="128870"/>
          <a:ext cx="4995248" cy="1634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306294</xdr:colOff>
      <xdr:row>1</xdr:row>
      <xdr:rowOff>82177</xdr:rowOff>
    </xdr:from>
    <xdr:to>
      <xdr:col>4</xdr:col>
      <xdr:colOff>669505</xdr:colOff>
      <xdr:row>1</xdr:row>
      <xdr:rowOff>1561353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294" y="268942"/>
          <a:ext cx="4524329" cy="1479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211666</xdr:colOff>
      <xdr:row>1</xdr:row>
      <xdr:rowOff>296333</xdr:rowOff>
    </xdr:from>
    <xdr:to>
      <xdr:col>9</xdr:col>
      <xdr:colOff>7055</xdr:colOff>
      <xdr:row>1</xdr:row>
      <xdr:rowOff>1972733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999" y="479777"/>
          <a:ext cx="5722056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430389</xdr:rowOff>
    </xdr:from>
    <xdr:to>
      <xdr:col>7</xdr:col>
      <xdr:colOff>2107499</xdr:colOff>
      <xdr:row>1</xdr:row>
      <xdr:rowOff>1848556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3833"/>
          <a:ext cx="8245832" cy="141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5</xdr:row>
      <xdr:rowOff>133350</xdr:rowOff>
    </xdr:from>
    <xdr:to>
      <xdr:col>17</xdr:col>
      <xdr:colOff>161290</xdr:colOff>
      <xdr:row>127</xdr:row>
      <xdr:rowOff>69850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054100"/>
          <a:ext cx="10454640" cy="2240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304800</xdr:colOff>
      <xdr:row>161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300"/>
          <a:ext cx="8839200" cy="2941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"/>
  <sheetViews>
    <sheetView zoomScale="70" zoomScaleNormal="70" workbookViewId="0">
      <selection activeCell="O18" sqref="O1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A3" sqref="A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72"/>
  <sheetViews>
    <sheetView zoomScale="85" zoomScaleNormal="85" workbookViewId="0">
      <selection activeCell="G68" sqref="G68"/>
    </sheetView>
  </sheetViews>
  <sheetFormatPr defaultRowHeight="14.5" x14ac:dyDescent="0.35"/>
  <cols>
    <col min="2" max="2" width="16.6328125" customWidth="1"/>
    <col min="3" max="3" width="19.453125" customWidth="1"/>
    <col min="9" max="9" width="26.453125" customWidth="1"/>
    <col min="10" max="10" width="20.26953125" customWidth="1"/>
  </cols>
  <sheetData>
    <row r="1" spans="1:12" s="71" customFormat="1" ht="14.5" customHeight="1" x14ac:dyDescent="0.35"/>
    <row r="2" spans="1:12" ht="175.5" customHeight="1" x14ac:dyDescent="0.35"/>
    <row r="3" spans="1:12" ht="30" customHeight="1" x14ac:dyDescent="0.35"/>
    <row r="4" spans="1:12" x14ac:dyDescent="0.35">
      <c r="A4" s="62" t="s">
        <v>167</v>
      </c>
      <c r="B4" s="36"/>
      <c r="C4" s="36"/>
      <c r="D4" s="4"/>
      <c r="E4" s="4"/>
      <c r="F4" s="4"/>
      <c r="H4" s="63" t="s">
        <v>166</v>
      </c>
      <c r="I4" s="4"/>
      <c r="J4" s="4"/>
    </row>
    <row r="5" spans="1:12" s="61" customFormat="1" x14ac:dyDescent="0.35">
      <c r="A5" s="75"/>
      <c r="B5" s="74" t="s">
        <v>4</v>
      </c>
      <c r="C5" s="74" t="s">
        <v>39</v>
      </c>
      <c r="D5" s="28"/>
      <c r="E5" s="28"/>
      <c r="F5" s="28"/>
      <c r="H5" s="74"/>
      <c r="I5" s="74" t="s">
        <v>4</v>
      </c>
      <c r="J5" s="74" t="s">
        <v>39</v>
      </c>
    </row>
    <row r="6" spans="1:12" x14ac:dyDescent="0.35">
      <c r="A6" s="29" t="s">
        <v>37</v>
      </c>
      <c r="B6" s="31">
        <v>8827</v>
      </c>
      <c r="C6" s="31">
        <v>15859</v>
      </c>
      <c r="D6" s="1"/>
      <c r="E6" s="1"/>
      <c r="F6" s="1"/>
      <c r="G6" s="1"/>
      <c r="H6" s="29" t="s">
        <v>37</v>
      </c>
      <c r="I6" s="31">
        <v>183</v>
      </c>
      <c r="J6" s="31">
        <v>2797</v>
      </c>
      <c r="K6" s="1"/>
      <c r="L6" s="1"/>
    </row>
    <row r="7" spans="1:12" x14ac:dyDescent="0.35">
      <c r="A7" s="29" t="s">
        <v>38</v>
      </c>
      <c r="B7" s="31">
        <v>2465</v>
      </c>
      <c r="C7" s="31">
        <v>12635</v>
      </c>
      <c r="D7" s="1"/>
      <c r="E7" s="1"/>
      <c r="F7" s="1"/>
      <c r="G7" s="1"/>
      <c r="H7" s="29" t="s">
        <v>38</v>
      </c>
      <c r="I7" s="31">
        <v>418</v>
      </c>
      <c r="J7" s="31">
        <v>7928</v>
      </c>
      <c r="K7" s="1"/>
      <c r="L7" s="1"/>
    </row>
    <row r="8" spans="1:12" x14ac:dyDescent="0.35">
      <c r="A8" s="30"/>
      <c r="B8" s="31">
        <f>B6+B7</f>
        <v>11292</v>
      </c>
      <c r="C8" s="31">
        <f>C6+C7</f>
        <v>28494</v>
      </c>
      <c r="D8" s="1"/>
      <c r="E8" s="1"/>
      <c r="F8" s="1"/>
      <c r="G8" s="1"/>
      <c r="H8" s="31"/>
      <c r="I8" s="31">
        <f>I6+I7</f>
        <v>601</v>
      </c>
      <c r="J8" s="31">
        <f>J6+J7</f>
        <v>10725</v>
      </c>
      <c r="K8" s="1"/>
      <c r="L8" s="72">
        <f>B8+C8+I8+J8</f>
        <v>51112</v>
      </c>
    </row>
    <row r="10" spans="1:12" x14ac:dyDescent="0.35">
      <c r="A10" s="4" t="s">
        <v>4</v>
      </c>
      <c r="C10" s="4"/>
      <c r="D10" s="4"/>
      <c r="E10" s="4"/>
      <c r="F10" s="4"/>
      <c r="G10" s="4"/>
      <c r="H10" s="4" t="s">
        <v>43</v>
      </c>
      <c r="J10" s="4"/>
    </row>
    <row r="11" spans="1:12" s="79" customFormat="1" ht="48" customHeight="1" x14ac:dyDescent="0.35">
      <c r="A11" s="76"/>
      <c r="B11" s="76" t="s">
        <v>42</v>
      </c>
      <c r="C11" s="76" t="s">
        <v>41</v>
      </c>
      <c r="D11" s="77"/>
      <c r="E11" s="77"/>
      <c r="F11" s="77"/>
      <c r="G11" s="77"/>
      <c r="H11" s="76"/>
      <c r="I11" s="78" t="s">
        <v>13</v>
      </c>
      <c r="J11" s="78" t="s">
        <v>14</v>
      </c>
    </row>
    <row r="12" spans="1:12" x14ac:dyDescent="0.35">
      <c r="A12" s="30" t="s">
        <v>37</v>
      </c>
      <c r="B12" s="33">
        <f>B6</f>
        <v>8827</v>
      </c>
      <c r="C12" s="33">
        <f>I6</f>
        <v>183</v>
      </c>
      <c r="D12" s="2"/>
      <c r="E12" s="2"/>
      <c r="F12" s="2"/>
      <c r="G12" s="2"/>
      <c r="H12" s="30" t="s">
        <v>37</v>
      </c>
      <c r="I12" s="33">
        <f>C6</f>
        <v>15859</v>
      </c>
      <c r="J12" s="33">
        <f>J6</f>
        <v>2797</v>
      </c>
    </row>
    <row r="13" spans="1:12" x14ac:dyDescent="0.35">
      <c r="A13" s="30" t="s">
        <v>38</v>
      </c>
      <c r="B13" s="33">
        <f>B7</f>
        <v>2465</v>
      </c>
      <c r="C13" s="33">
        <f>I7</f>
        <v>418</v>
      </c>
      <c r="D13" s="2"/>
      <c r="E13" s="2"/>
      <c r="F13" s="2"/>
      <c r="G13" s="2"/>
      <c r="H13" s="30" t="s">
        <v>38</v>
      </c>
      <c r="I13" s="33">
        <f>C7</f>
        <v>12635</v>
      </c>
      <c r="J13" s="33">
        <f>J7</f>
        <v>7928</v>
      </c>
    </row>
    <row r="14" spans="1:12" x14ac:dyDescent="0.35">
      <c r="A14" s="30"/>
      <c r="B14" s="33">
        <f>B12+B13</f>
        <v>11292</v>
      </c>
      <c r="C14" s="33">
        <f>C12+C13</f>
        <v>601</v>
      </c>
      <c r="D14" s="2"/>
      <c r="E14" s="2"/>
      <c r="F14" s="2"/>
      <c r="H14" s="30"/>
      <c r="I14" s="33">
        <f>I12+I13</f>
        <v>28494</v>
      </c>
      <c r="J14" s="33">
        <f>J12+J13</f>
        <v>10725</v>
      </c>
    </row>
    <row r="17" spans="1:10" x14ac:dyDescent="0.35">
      <c r="A17" s="4" t="s">
        <v>168</v>
      </c>
      <c r="C17" s="4"/>
      <c r="D17" s="4"/>
      <c r="E17" s="4"/>
      <c r="F17" s="4"/>
      <c r="G17" s="4"/>
      <c r="H17" s="4" t="s">
        <v>169</v>
      </c>
      <c r="J17" s="4"/>
    </row>
    <row r="18" spans="1:10" s="61" customFormat="1" x14ac:dyDescent="0.35">
      <c r="A18" s="74"/>
      <c r="B18" s="74" t="s">
        <v>64</v>
      </c>
      <c r="C18" s="74" t="s">
        <v>65</v>
      </c>
      <c r="D18" s="28"/>
      <c r="E18" s="28"/>
      <c r="F18" s="28"/>
      <c r="G18" s="28"/>
      <c r="H18" s="74"/>
      <c r="I18" s="80" t="s">
        <v>66</v>
      </c>
      <c r="J18" s="80" t="s">
        <v>67</v>
      </c>
    </row>
    <row r="19" spans="1:10" x14ac:dyDescent="0.35">
      <c r="A19" s="30" t="s">
        <v>68</v>
      </c>
      <c r="B19" s="69">
        <f>B12/B14*100</f>
        <v>78.170386114063049</v>
      </c>
      <c r="C19" s="69">
        <f>C12/C14*100</f>
        <v>30.449251247920134</v>
      </c>
      <c r="D19" s="8"/>
      <c r="E19" s="8"/>
      <c r="F19" s="8"/>
      <c r="G19" s="2"/>
      <c r="H19" s="30" t="s">
        <v>68</v>
      </c>
      <c r="I19" s="69">
        <f>I12/I14*100</f>
        <v>55.657331368007299</v>
      </c>
      <c r="J19" s="69">
        <f t="shared" ref="J19" si="0">J12/J14*100</f>
        <v>26.079254079254078</v>
      </c>
    </row>
    <row r="20" spans="1:10" x14ac:dyDescent="0.35">
      <c r="A20" s="70" t="s">
        <v>69</v>
      </c>
      <c r="B20" s="69">
        <f>B13/B14*100</f>
        <v>21.829613885936947</v>
      </c>
      <c r="C20" s="69">
        <f>C13/C14*100</f>
        <v>69.550748752079869</v>
      </c>
      <c r="D20" s="8"/>
      <c r="E20" s="8"/>
      <c r="F20" s="8"/>
      <c r="G20" s="2"/>
      <c r="H20" s="70" t="s">
        <v>69</v>
      </c>
      <c r="I20" s="69">
        <f t="shared" ref="I20:J20" si="1">I13/I14*100</f>
        <v>44.342668631992701</v>
      </c>
      <c r="J20" s="69">
        <f t="shared" si="1"/>
        <v>73.920745920745929</v>
      </c>
    </row>
    <row r="21" spans="1:10" x14ac:dyDescent="0.35">
      <c r="B21" s="3">
        <f>SUM(B16:B20)</f>
        <v>100</v>
      </c>
      <c r="C21" s="3">
        <f>SUM(C16:C20)</f>
        <v>100</v>
      </c>
      <c r="I21" s="3">
        <f t="shared" ref="I21:J21" si="2">SUM(I16:I20)</f>
        <v>100</v>
      </c>
      <c r="J21" s="3">
        <f t="shared" si="2"/>
        <v>100</v>
      </c>
    </row>
    <row r="34" spans="1:12" s="71" customFormat="1" x14ac:dyDescent="0.35"/>
    <row r="36" spans="1:12" ht="179" customHeight="1" x14ac:dyDescent="0.35"/>
    <row r="41" spans="1:12" x14ac:dyDescent="0.35">
      <c r="A41" s="62" t="s">
        <v>167</v>
      </c>
      <c r="B41" s="36"/>
      <c r="C41" s="36"/>
      <c r="D41" s="4"/>
      <c r="E41" s="4"/>
      <c r="F41" s="4"/>
      <c r="H41" s="63" t="s">
        <v>166</v>
      </c>
      <c r="I41" s="4"/>
      <c r="J41" s="4"/>
    </row>
    <row r="42" spans="1:12" s="28" customFormat="1" x14ac:dyDescent="0.35">
      <c r="A42" s="74"/>
      <c r="B42" s="74" t="s">
        <v>4</v>
      </c>
      <c r="C42" s="74" t="s">
        <v>39</v>
      </c>
      <c r="H42" s="74"/>
      <c r="I42" s="74" t="s">
        <v>4</v>
      </c>
      <c r="J42" s="74" t="s">
        <v>39</v>
      </c>
    </row>
    <row r="43" spans="1:12" x14ac:dyDescent="0.35">
      <c r="A43" s="30" t="s">
        <v>31</v>
      </c>
      <c r="B43" s="31">
        <v>6687</v>
      </c>
      <c r="C43" s="31">
        <v>17682</v>
      </c>
      <c r="D43" s="1"/>
      <c r="H43" s="30" t="s">
        <v>31</v>
      </c>
      <c r="I43" s="31">
        <v>228</v>
      </c>
      <c r="J43" s="31">
        <v>6058</v>
      </c>
      <c r="K43" s="1"/>
      <c r="L43" s="1"/>
    </row>
    <row r="44" spans="1:12" x14ac:dyDescent="0.35">
      <c r="A44" s="30" t="s">
        <v>32</v>
      </c>
      <c r="B44" s="31">
        <v>4605</v>
      </c>
      <c r="C44" s="31">
        <v>10812</v>
      </c>
      <c r="D44" s="1"/>
      <c r="H44" s="30" t="s">
        <v>32</v>
      </c>
      <c r="I44" s="31">
        <v>373</v>
      </c>
      <c r="J44" s="31">
        <v>4667</v>
      </c>
      <c r="K44" s="1"/>
      <c r="L44" s="1"/>
    </row>
    <row r="45" spans="1:12" x14ac:dyDescent="0.35">
      <c r="A45" s="30"/>
      <c r="B45" s="31">
        <f>B43+B44</f>
        <v>11292</v>
      </c>
      <c r="C45" s="31">
        <f>C43+C44</f>
        <v>28494</v>
      </c>
      <c r="D45" s="1"/>
      <c r="H45" s="31"/>
      <c r="I45" s="31">
        <f>I43+I44</f>
        <v>601</v>
      </c>
      <c r="J45" s="31">
        <f>J43+J44</f>
        <v>10725</v>
      </c>
      <c r="K45" s="1"/>
      <c r="L45" s="72">
        <f>B45+C45+I45+J45</f>
        <v>51112</v>
      </c>
    </row>
    <row r="47" spans="1:12" x14ac:dyDescent="0.35">
      <c r="A47" s="4" t="s">
        <v>4</v>
      </c>
      <c r="C47" s="4"/>
      <c r="D47" s="4"/>
      <c r="E47" s="4"/>
      <c r="F47" s="4"/>
      <c r="G47" s="4"/>
      <c r="H47" s="4" t="s">
        <v>43</v>
      </c>
      <c r="J47" s="4"/>
    </row>
    <row r="48" spans="1:12" s="60" customFormat="1" ht="48" customHeight="1" x14ac:dyDescent="0.35">
      <c r="A48" s="67"/>
      <c r="B48" s="67" t="s">
        <v>42</v>
      </c>
      <c r="C48" s="67" t="s">
        <v>41</v>
      </c>
      <c r="D48" s="59"/>
      <c r="E48" s="59"/>
      <c r="F48" s="59"/>
      <c r="G48" s="59"/>
      <c r="H48" s="67"/>
      <c r="I48" s="68" t="s">
        <v>13</v>
      </c>
      <c r="J48" s="68" t="s">
        <v>14</v>
      </c>
    </row>
    <row r="49" spans="1:10" x14ac:dyDescent="0.35">
      <c r="A49" s="30" t="s">
        <v>31</v>
      </c>
      <c r="B49" s="33">
        <f>B43</f>
        <v>6687</v>
      </c>
      <c r="C49" s="33">
        <f>I43</f>
        <v>228</v>
      </c>
      <c r="D49" s="2"/>
      <c r="H49" s="30" t="s">
        <v>31</v>
      </c>
      <c r="I49" s="33">
        <f>C43</f>
        <v>17682</v>
      </c>
      <c r="J49" s="33">
        <f>J43</f>
        <v>6058</v>
      </c>
    </row>
    <row r="50" spans="1:10" x14ac:dyDescent="0.35">
      <c r="A50" s="30" t="s">
        <v>32</v>
      </c>
      <c r="B50" s="33">
        <f>B44</f>
        <v>4605</v>
      </c>
      <c r="C50" s="33">
        <f>I44</f>
        <v>373</v>
      </c>
      <c r="D50" s="2"/>
      <c r="H50" s="30" t="s">
        <v>32</v>
      </c>
      <c r="I50" s="33">
        <f>C44</f>
        <v>10812</v>
      </c>
      <c r="J50" s="33">
        <f>J44</f>
        <v>4667</v>
      </c>
    </row>
    <row r="51" spans="1:10" x14ac:dyDescent="0.35">
      <c r="A51" s="30"/>
      <c r="B51" s="33">
        <f>B49+B50</f>
        <v>11292</v>
      </c>
      <c r="C51" s="33">
        <f>C49+C50</f>
        <v>601</v>
      </c>
      <c r="H51" s="30"/>
      <c r="I51" s="33">
        <f>I49+I50</f>
        <v>28494</v>
      </c>
      <c r="J51" s="33">
        <f>J49+J50</f>
        <v>10725</v>
      </c>
    </row>
    <row r="54" spans="1:10" x14ac:dyDescent="0.35">
      <c r="A54" s="4" t="s">
        <v>168</v>
      </c>
      <c r="C54" s="4"/>
      <c r="D54" s="4"/>
      <c r="E54" s="4"/>
      <c r="F54" s="4"/>
      <c r="G54" s="4"/>
      <c r="H54" s="4" t="s">
        <v>169</v>
      </c>
      <c r="J54" s="4"/>
    </row>
    <row r="55" spans="1:10" ht="15.5" x14ac:dyDescent="0.35">
      <c r="A55" s="30"/>
      <c r="B55" s="30" t="s">
        <v>64</v>
      </c>
      <c r="C55" s="30" t="s">
        <v>65</v>
      </c>
      <c r="H55" s="30"/>
      <c r="I55" s="73" t="s">
        <v>66</v>
      </c>
      <c r="J55" s="73" t="s">
        <v>67</v>
      </c>
    </row>
    <row r="56" spans="1:10" x14ac:dyDescent="0.35">
      <c r="A56" s="30" t="s">
        <v>70</v>
      </c>
      <c r="B56" s="69">
        <f>B49/B51*100</f>
        <v>59.218916046758764</v>
      </c>
      <c r="C56" s="69">
        <f>C49/C51*100</f>
        <v>37.93677204658902</v>
      </c>
      <c r="D56" s="2"/>
      <c r="H56" s="30" t="s">
        <v>70</v>
      </c>
      <c r="I56" s="69">
        <f>I49/I51*100</f>
        <v>62.055169509370387</v>
      </c>
      <c r="J56" s="69">
        <f t="shared" ref="J56" si="3">J49/J51*100</f>
        <v>56.484848484848484</v>
      </c>
    </row>
    <row r="57" spans="1:10" x14ac:dyDescent="0.35">
      <c r="A57" s="30" t="s">
        <v>71</v>
      </c>
      <c r="B57" s="69">
        <f>B50/B51*100</f>
        <v>40.781083953241229</v>
      </c>
      <c r="C57" s="69">
        <f>C50/C51*100</f>
        <v>62.06322795341098</v>
      </c>
      <c r="D57" s="2"/>
      <c r="H57" s="30" t="s">
        <v>71</v>
      </c>
      <c r="I57" s="69">
        <f t="shared" ref="I57:J57" si="4">I50/I51*100</f>
        <v>37.944830490629606</v>
      </c>
      <c r="J57" s="69">
        <f t="shared" si="4"/>
        <v>43.515151515151516</v>
      </c>
    </row>
    <row r="58" spans="1:10" x14ac:dyDescent="0.35">
      <c r="B58" s="3">
        <f>SUM(B53:B57)</f>
        <v>100</v>
      </c>
      <c r="C58" s="3">
        <f>SUM(C53:C57)</f>
        <v>100</v>
      </c>
      <c r="I58" s="3">
        <f t="shared" ref="I58:J58" si="5">SUM(I53:I57)</f>
        <v>100</v>
      </c>
      <c r="J58" s="3">
        <f t="shared" si="5"/>
        <v>100</v>
      </c>
    </row>
    <row r="72" s="81" customFormat="1" x14ac:dyDescent="0.3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L158"/>
  <sheetViews>
    <sheetView tabSelected="1" zoomScale="70" zoomScaleNormal="70" workbookViewId="0">
      <selection activeCell="Q159" sqref="Q159"/>
    </sheetView>
  </sheetViews>
  <sheetFormatPr defaultRowHeight="14.5" x14ac:dyDescent="0.35"/>
  <cols>
    <col min="1" max="1" width="26.54296875" customWidth="1"/>
    <col min="2" max="2" width="13.08984375" customWidth="1"/>
    <col min="3" max="3" width="15.1796875" customWidth="1"/>
    <col min="4" max="4" width="8.7265625" style="94"/>
    <col min="5" max="5" width="23.26953125" style="94" customWidth="1"/>
    <col min="6" max="6" width="4.453125" style="94" customWidth="1"/>
    <col min="7" max="7" width="3.81640625" style="94" customWidth="1"/>
    <col min="8" max="8" width="22.453125" customWidth="1"/>
    <col min="9" max="9" width="21.7265625" customWidth="1"/>
    <col min="10" max="10" width="17.54296875" customWidth="1"/>
    <col min="11" max="16384" width="8.7265625" style="94"/>
  </cols>
  <sheetData>
    <row r="2" spans="1:10" ht="225" customHeight="1" x14ac:dyDescent="0.35"/>
    <row r="3" spans="1:10" ht="18" customHeight="1" x14ac:dyDescent="0.35"/>
    <row r="4" spans="1:10" x14ac:dyDescent="0.35">
      <c r="A4" s="62" t="s">
        <v>167</v>
      </c>
      <c r="B4" s="36"/>
      <c r="C4" s="36"/>
      <c r="D4" s="95"/>
      <c r="E4" s="95"/>
      <c r="F4" s="95"/>
      <c r="H4" s="63" t="s">
        <v>166</v>
      </c>
      <c r="I4" s="4"/>
      <c r="J4" s="4"/>
    </row>
    <row r="5" spans="1:10" s="96" customFormat="1" x14ac:dyDescent="0.35">
      <c r="A5" s="74"/>
      <c r="B5" s="74" t="s">
        <v>4</v>
      </c>
      <c r="C5" s="74" t="s">
        <v>39</v>
      </c>
      <c r="H5" s="74"/>
      <c r="I5" s="74" t="s">
        <v>4</v>
      </c>
      <c r="J5" s="74" t="s">
        <v>39</v>
      </c>
    </row>
    <row r="6" spans="1:10" x14ac:dyDescent="0.35">
      <c r="A6" s="82" t="s">
        <v>15</v>
      </c>
      <c r="B6" s="82">
        <v>540</v>
      </c>
      <c r="C6" s="82">
        <v>3405</v>
      </c>
      <c r="H6" s="82" t="s">
        <v>15</v>
      </c>
      <c r="I6" s="82">
        <v>49</v>
      </c>
      <c r="J6" s="82">
        <v>2056</v>
      </c>
    </row>
    <row r="7" spans="1:10" x14ac:dyDescent="0.35">
      <c r="A7" s="83" t="s">
        <v>16</v>
      </c>
      <c r="B7" s="83">
        <v>4</v>
      </c>
      <c r="C7" s="83">
        <v>30</v>
      </c>
      <c r="H7" s="83" t="s">
        <v>16</v>
      </c>
      <c r="I7" s="83">
        <v>0</v>
      </c>
      <c r="J7" s="83">
        <v>24</v>
      </c>
    </row>
    <row r="8" spans="1:10" x14ac:dyDescent="0.35">
      <c r="A8" s="83" t="s">
        <v>17</v>
      </c>
      <c r="B8" s="83">
        <v>3</v>
      </c>
      <c r="C8" s="83">
        <v>4</v>
      </c>
      <c r="H8" s="83" t="s">
        <v>17</v>
      </c>
      <c r="I8" s="83">
        <v>1</v>
      </c>
      <c r="J8" s="83">
        <v>2</v>
      </c>
    </row>
    <row r="9" spans="1:10" x14ac:dyDescent="0.35">
      <c r="A9" s="83" t="s">
        <v>18</v>
      </c>
      <c r="B9" s="83">
        <v>1145</v>
      </c>
      <c r="C9" s="83">
        <v>5782</v>
      </c>
      <c r="H9" s="83" t="s">
        <v>18</v>
      </c>
      <c r="I9" s="83">
        <v>94</v>
      </c>
      <c r="J9" s="83">
        <v>2672</v>
      </c>
    </row>
    <row r="10" spans="1:10" x14ac:dyDescent="0.35">
      <c r="A10" s="84" t="s">
        <v>19</v>
      </c>
      <c r="B10" s="84">
        <v>19</v>
      </c>
      <c r="C10" s="84">
        <v>83</v>
      </c>
      <c r="H10" s="84" t="s">
        <v>19</v>
      </c>
      <c r="I10" s="84">
        <v>1</v>
      </c>
      <c r="J10" s="84">
        <v>35</v>
      </c>
    </row>
    <row r="11" spans="1:10" x14ac:dyDescent="0.35">
      <c r="A11" s="84" t="s">
        <v>20</v>
      </c>
      <c r="B11" s="84">
        <v>7</v>
      </c>
      <c r="C11" s="84">
        <v>9</v>
      </c>
      <c r="H11" s="84" t="s">
        <v>20</v>
      </c>
      <c r="I11" s="84">
        <v>2</v>
      </c>
      <c r="J11" s="84">
        <v>8</v>
      </c>
    </row>
    <row r="12" spans="1:10" x14ac:dyDescent="0.35">
      <c r="A12" s="84" t="s">
        <v>21</v>
      </c>
      <c r="B12" s="84">
        <v>1653</v>
      </c>
      <c r="C12" s="84">
        <v>5599</v>
      </c>
      <c r="H12" s="84" t="s">
        <v>21</v>
      </c>
      <c r="I12" s="84">
        <v>116</v>
      </c>
      <c r="J12" s="84">
        <v>2089</v>
      </c>
    </row>
    <row r="13" spans="1:10" x14ac:dyDescent="0.35">
      <c r="A13" s="85" t="s">
        <v>22</v>
      </c>
      <c r="B13" s="85">
        <v>85</v>
      </c>
      <c r="C13" s="85">
        <v>194</v>
      </c>
      <c r="H13" s="85" t="s">
        <v>22</v>
      </c>
      <c r="I13" s="85">
        <v>3</v>
      </c>
      <c r="J13" s="85">
        <v>90</v>
      </c>
    </row>
    <row r="14" spans="1:10" x14ac:dyDescent="0.35">
      <c r="A14" s="85" t="s">
        <v>23</v>
      </c>
      <c r="B14" s="85">
        <v>1</v>
      </c>
      <c r="C14" s="85">
        <v>3</v>
      </c>
      <c r="H14" s="85" t="s">
        <v>23</v>
      </c>
      <c r="I14" s="85">
        <v>0</v>
      </c>
      <c r="J14" s="85">
        <v>1</v>
      </c>
    </row>
    <row r="15" spans="1:10" x14ac:dyDescent="0.35">
      <c r="A15" s="85" t="s">
        <v>24</v>
      </c>
      <c r="B15" s="85">
        <v>3660</v>
      </c>
      <c r="C15" s="85">
        <v>6071</v>
      </c>
      <c r="H15" s="85" t="s">
        <v>24</v>
      </c>
      <c r="I15" s="85">
        <v>159</v>
      </c>
      <c r="J15" s="85">
        <v>2049</v>
      </c>
    </row>
    <row r="16" spans="1:10" x14ac:dyDescent="0.35">
      <c r="A16" s="85" t="s">
        <v>25</v>
      </c>
      <c r="B16" s="85">
        <v>2445</v>
      </c>
      <c r="C16" s="85">
        <v>4212</v>
      </c>
      <c r="H16" s="85" t="s">
        <v>25</v>
      </c>
      <c r="I16" s="85">
        <v>84</v>
      </c>
      <c r="J16" s="85">
        <v>988</v>
      </c>
    </row>
    <row r="17" spans="1:10" x14ac:dyDescent="0.35">
      <c r="A17" s="86" t="s">
        <v>26</v>
      </c>
      <c r="B17" s="86">
        <v>62</v>
      </c>
      <c r="C17" s="86">
        <v>142</v>
      </c>
      <c r="H17" s="86" t="s">
        <v>26</v>
      </c>
      <c r="I17" s="86">
        <v>9</v>
      </c>
      <c r="J17" s="86">
        <v>87</v>
      </c>
    </row>
    <row r="18" spans="1:10" x14ac:dyDescent="0.35">
      <c r="A18" s="86" t="s">
        <v>27</v>
      </c>
      <c r="B18" s="86">
        <v>374</v>
      </c>
      <c r="C18" s="86">
        <v>636</v>
      </c>
      <c r="H18" s="86" t="s">
        <v>27</v>
      </c>
      <c r="I18" s="86">
        <v>23</v>
      </c>
      <c r="J18" s="86">
        <v>148</v>
      </c>
    </row>
    <row r="19" spans="1:10" x14ac:dyDescent="0.35">
      <c r="A19" s="86" t="s">
        <v>28</v>
      </c>
      <c r="B19" s="86">
        <v>1277</v>
      </c>
      <c r="C19" s="86">
        <v>2244</v>
      </c>
      <c r="H19" s="86" t="s">
        <v>28</v>
      </c>
      <c r="I19" s="86">
        <v>55</v>
      </c>
      <c r="J19" s="86">
        <v>463</v>
      </c>
    </row>
    <row r="20" spans="1:10" x14ac:dyDescent="0.35">
      <c r="A20" s="86" t="s">
        <v>29</v>
      </c>
      <c r="B20" s="86">
        <v>17</v>
      </c>
      <c r="C20" s="86">
        <v>79</v>
      </c>
      <c r="H20" s="86" t="s">
        <v>29</v>
      </c>
      <c r="I20" s="86">
        <v>5</v>
      </c>
      <c r="J20" s="86">
        <v>12</v>
      </c>
    </row>
    <row r="21" spans="1:10" x14ac:dyDescent="0.35">
      <c r="A21" s="86" t="s">
        <v>30</v>
      </c>
      <c r="B21" s="86">
        <v>0</v>
      </c>
      <c r="C21" s="86">
        <v>1</v>
      </c>
      <c r="H21" s="86" t="s">
        <v>30</v>
      </c>
      <c r="I21" s="86">
        <v>0</v>
      </c>
      <c r="J21" s="86">
        <v>1</v>
      </c>
    </row>
    <row r="22" spans="1:10" x14ac:dyDescent="0.35">
      <c r="A22" s="30"/>
      <c r="B22" s="30">
        <f>SUM(B6:B21)</f>
        <v>11292</v>
      </c>
      <c r="C22" s="30">
        <f>SUM(C6:C21)</f>
        <v>28494</v>
      </c>
      <c r="H22" s="30"/>
      <c r="I22" s="30">
        <f>SUM(I6:I21)</f>
        <v>601</v>
      </c>
      <c r="J22" s="30">
        <f>SUM(J6:J21)</f>
        <v>10725</v>
      </c>
    </row>
    <row r="23" spans="1:10" x14ac:dyDescent="0.35">
      <c r="A23" s="34"/>
      <c r="B23" s="34"/>
      <c r="C23" s="34"/>
      <c r="H23" s="34"/>
      <c r="I23" s="34"/>
      <c r="J23" s="34"/>
    </row>
    <row r="24" spans="1:10" x14ac:dyDescent="0.35">
      <c r="A24" s="4" t="s">
        <v>4</v>
      </c>
      <c r="C24" s="4"/>
      <c r="D24" s="95"/>
      <c r="E24" s="95"/>
      <c r="F24" s="95"/>
      <c r="G24" s="95"/>
      <c r="H24" s="4" t="s">
        <v>43</v>
      </c>
      <c r="J24" s="4"/>
    </row>
    <row r="25" spans="1:10" s="104" customFormat="1" ht="55.5" customHeight="1" x14ac:dyDescent="0.35">
      <c r="A25" s="76"/>
      <c r="B25" s="76" t="s">
        <v>42</v>
      </c>
      <c r="C25" s="76" t="s">
        <v>41</v>
      </c>
      <c r="D25" s="97"/>
      <c r="E25" s="97"/>
      <c r="F25" s="97"/>
      <c r="G25" s="97"/>
      <c r="H25" s="76"/>
      <c r="I25" s="78" t="s">
        <v>13</v>
      </c>
      <c r="J25" s="78" t="s">
        <v>14</v>
      </c>
    </row>
    <row r="26" spans="1:10" x14ac:dyDescent="0.35">
      <c r="A26" s="87" t="s">
        <v>76</v>
      </c>
      <c r="B26" s="32">
        <f>B6</f>
        <v>540</v>
      </c>
      <c r="C26" s="32">
        <f>I6</f>
        <v>49</v>
      </c>
      <c r="D26" s="98"/>
      <c r="E26" s="98"/>
      <c r="F26" s="98"/>
      <c r="G26" s="98"/>
      <c r="H26" s="87" t="s">
        <v>76</v>
      </c>
      <c r="I26" s="32">
        <f>C6</f>
        <v>3405</v>
      </c>
      <c r="J26" s="30">
        <f>J6</f>
        <v>2056</v>
      </c>
    </row>
    <row r="27" spans="1:10" x14ac:dyDescent="0.35">
      <c r="A27" s="30" t="s">
        <v>77</v>
      </c>
      <c r="B27" s="30">
        <f>SUM(B7:B9)</f>
        <v>1152</v>
      </c>
      <c r="C27" s="30">
        <f>SUM(I7:I9)</f>
        <v>95</v>
      </c>
      <c r="H27" s="30" t="s">
        <v>77</v>
      </c>
      <c r="I27" s="30">
        <f>SUM(C7:C9)</f>
        <v>5816</v>
      </c>
      <c r="J27" s="30">
        <f>SUM(J7:J9)</f>
        <v>2698</v>
      </c>
    </row>
    <row r="28" spans="1:10" x14ac:dyDescent="0.35">
      <c r="A28" s="30" t="s">
        <v>78</v>
      </c>
      <c r="B28" s="30">
        <f>SUM(B10:B12)</f>
        <v>1679</v>
      </c>
      <c r="C28" s="30">
        <f>SUM(I10:I12)</f>
        <v>119</v>
      </c>
      <c r="H28" s="30" t="s">
        <v>78</v>
      </c>
      <c r="I28" s="30">
        <f>SUM(C10:C12)</f>
        <v>5691</v>
      </c>
      <c r="J28" s="30">
        <f>SUM(J10:J12)</f>
        <v>2132</v>
      </c>
    </row>
    <row r="29" spans="1:10" x14ac:dyDescent="0.35">
      <c r="A29" s="30" t="s">
        <v>79</v>
      </c>
      <c r="B29" s="30">
        <f>SUM(B13:B16)</f>
        <v>6191</v>
      </c>
      <c r="C29" s="30">
        <f>SUM(I13:I16)</f>
        <v>246</v>
      </c>
      <c r="H29" s="30" t="s">
        <v>79</v>
      </c>
      <c r="I29" s="30">
        <f>SUM(C13:C16)</f>
        <v>10480</v>
      </c>
      <c r="J29" s="30">
        <f>SUM(J13:J16)</f>
        <v>3128</v>
      </c>
    </row>
    <row r="30" spans="1:10" x14ac:dyDescent="0.35">
      <c r="A30" s="30" t="s">
        <v>80</v>
      </c>
      <c r="B30" s="30">
        <f>SUM(B17:B21)</f>
        <v>1730</v>
      </c>
      <c r="C30" s="30">
        <f>SUM(I17:I21)</f>
        <v>92</v>
      </c>
      <c r="H30" s="30" t="s">
        <v>80</v>
      </c>
      <c r="I30" s="30">
        <f>SUM(C17:C21)</f>
        <v>3102</v>
      </c>
      <c r="J30" s="30">
        <f>SUM(J17:J21)</f>
        <v>711</v>
      </c>
    </row>
    <row r="31" spans="1:10" x14ac:dyDescent="0.35">
      <c r="A31" s="30"/>
      <c r="B31" s="88">
        <f>SUM(B26:B30)</f>
        <v>11292</v>
      </c>
      <c r="C31" s="88">
        <f t="shared" ref="C31:J31" si="0">SUM(C26:C30)</f>
        <v>601</v>
      </c>
      <c r="D31" s="98"/>
      <c r="E31" s="98"/>
      <c r="F31" s="98"/>
      <c r="G31" s="98"/>
      <c r="H31" s="32"/>
      <c r="I31" s="88">
        <f t="shared" si="0"/>
        <v>28494</v>
      </c>
      <c r="J31" s="88">
        <f t="shared" si="0"/>
        <v>10725</v>
      </c>
    </row>
    <row r="32" spans="1:10" x14ac:dyDescent="0.35">
      <c r="A32" s="34"/>
      <c r="B32" s="89"/>
      <c r="C32" s="89"/>
      <c r="D32" s="98"/>
      <c r="E32" s="98"/>
      <c r="F32" s="98"/>
      <c r="G32" s="98"/>
      <c r="H32" s="35"/>
      <c r="I32" s="89"/>
      <c r="J32" s="89"/>
    </row>
    <row r="33" spans="1:10" x14ac:dyDescent="0.35">
      <c r="A33" s="4" t="s">
        <v>168</v>
      </c>
      <c r="C33" s="4"/>
      <c r="D33" s="95"/>
      <c r="E33" s="95"/>
      <c r="F33" s="95"/>
      <c r="G33" s="95"/>
      <c r="H33" s="4" t="s">
        <v>169</v>
      </c>
      <c r="J33" s="4"/>
    </row>
    <row r="34" spans="1:10" s="105" customFormat="1" x14ac:dyDescent="0.35">
      <c r="A34" s="74"/>
      <c r="B34" s="74" t="s">
        <v>64</v>
      </c>
      <c r="C34" s="74" t="s">
        <v>65</v>
      </c>
      <c r="D34" s="96"/>
      <c r="E34" s="96"/>
      <c r="F34" s="96"/>
      <c r="G34" s="96"/>
      <c r="H34" s="74"/>
      <c r="I34" s="80" t="s">
        <v>66</v>
      </c>
      <c r="J34" s="80" t="s">
        <v>67</v>
      </c>
    </row>
    <row r="35" spans="1:10" x14ac:dyDescent="0.35">
      <c r="A35" s="30" t="str">
        <f>A26</f>
        <v>Not Yet Completed Primary School</v>
      </c>
      <c r="B35" s="32">
        <f>B26/$B$31*100</f>
        <v>4.7821466524973433</v>
      </c>
      <c r="C35" s="32">
        <f>C26/$C$31*100</f>
        <v>8.1530782029950082</v>
      </c>
      <c r="H35" s="30" t="str">
        <f>H26</f>
        <v>Not Yet Completed Primary School</v>
      </c>
      <c r="I35" s="32">
        <f>I26/$I$31*100</f>
        <v>11.949884186144452</v>
      </c>
      <c r="J35" s="32">
        <f>J26/$J$31*100</f>
        <v>19.170163170163171</v>
      </c>
    </row>
    <row r="36" spans="1:10" x14ac:dyDescent="0.35">
      <c r="A36" s="30" t="str">
        <f>A27</f>
        <v>Primary School</v>
      </c>
      <c r="B36" s="32">
        <f>B27/$B$31*100</f>
        <v>10.201912858660998</v>
      </c>
      <c r="C36" s="32">
        <f>C27/$C$31*100</f>
        <v>15.806988352745424</v>
      </c>
      <c r="H36" s="30" t="str">
        <f>H27</f>
        <v>Primary School</v>
      </c>
      <c r="I36" s="32">
        <f t="shared" ref="I36:I39" si="1">I27/$I$31*100</f>
        <v>20.411314662736014</v>
      </c>
      <c r="J36" s="32">
        <f t="shared" ref="J36:J39" si="2">J27/$J$31*100</f>
        <v>25.156177156177158</v>
      </c>
    </row>
    <row r="37" spans="1:10" x14ac:dyDescent="0.35">
      <c r="A37" s="30" t="str">
        <f>A28</f>
        <v>Junior High School</v>
      </c>
      <c r="B37" s="32">
        <f>B28/$B$31*100</f>
        <v>14.868933758413036</v>
      </c>
      <c r="C37" s="32">
        <f>C28/$C$31*100</f>
        <v>19.800332778702163</v>
      </c>
      <c r="H37" s="30" t="str">
        <f>H28</f>
        <v>Junior High School</v>
      </c>
      <c r="I37" s="32">
        <f t="shared" si="1"/>
        <v>19.972625815961255</v>
      </c>
      <c r="J37" s="32">
        <f t="shared" si="2"/>
        <v>19.878787878787879</v>
      </c>
    </row>
    <row r="38" spans="1:10" x14ac:dyDescent="0.35">
      <c r="A38" s="30" t="str">
        <f>A29</f>
        <v>Senior High School</v>
      </c>
      <c r="B38" s="32">
        <f>B29/$B$31*100</f>
        <v>54.826425788168621</v>
      </c>
      <c r="C38" s="32">
        <f>C29/$C$31*100</f>
        <v>40.931780366056572</v>
      </c>
      <c r="H38" s="30" t="str">
        <f>H29</f>
        <v>Senior High School</v>
      </c>
      <c r="I38" s="32">
        <f t="shared" si="1"/>
        <v>36.779672913595846</v>
      </c>
      <c r="J38" s="32">
        <f t="shared" si="2"/>
        <v>29.165501165501169</v>
      </c>
    </row>
    <row r="39" spans="1:10" x14ac:dyDescent="0.35">
      <c r="A39" s="30" t="str">
        <f>A30</f>
        <v>Diploma, Bachelor, Master, Doctoral</v>
      </c>
      <c r="B39" s="32">
        <f>B30/$B$31*100</f>
        <v>15.320580942260007</v>
      </c>
      <c r="C39" s="32">
        <f>C30/$C$31*100</f>
        <v>15.307820299500833</v>
      </c>
      <c r="H39" s="30" t="str">
        <f>H30</f>
        <v>Diploma, Bachelor, Master, Doctoral</v>
      </c>
      <c r="I39" s="32">
        <f t="shared" si="1"/>
        <v>10.886502421562435</v>
      </c>
      <c r="J39" s="32">
        <f t="shared" si="2"/>
        <v>6.6293706293706292</v>
      </c>
    </row>
    <row r="40" spans="1:10" x14ac:dyDescent="0.35">
      <c r="B40" s="3">
        <f>SUM(B35:B39)</f>
        <v>100.00000000000001</v>
      </c>
      <c r="C40" s="3">
        <f>SUM(C35:C39)</f>
        <v>100</v>
      </c>
      <c r="I40" s="3">
        <f t="shared" ref="I40:J40" si="3">SUM(I35:I39)</f>
        <v>100</v>
      </c>
      <c r="J40" s="3">
        <f t="shared" si="3"/>
        <v>100</v>
      </c>
    </row>
    <row r="55" spans="1:12" x14ac:dyDescent="0.35">
      <c r="A55" s="81"/>
      <c r="B55" s="81"/>
      <c r="C55" s="81"/>
      <c r="H55" s="81"/>
      <c r="I55" s="81"/>
      <c r="J55" s="81"/>
    </row>
    <row r="58" spans="1:12" ht="164.5" customHeight="1" x14ac:dyDescent="0.35"/>
    <row r="60" spans="1:12" x14ac:dyDescent="0.35">
      <c r="A60" s="62" t="s">
        <v>167</v>
      </c>
      <c r="B60" s="36"/>
      <c r="C60" s="36"/>
      <c r="D60" s="95"/>
      <c r="E60" s="95"/>
      <c r="F60" s="95"/>
      <c r="H60" s="63" t="s">
        <v>166</v>
      </c>
      <c r="I60" s="4"/>
      <c r="J60" s="4"/>
    </row>
    <row r="61" spans="1:12" x14ac:dyDescent="0.35">
      <c r="A61" s="30"/>
      <c r="B61" s="30" t="s">
        <v>4</v>
      </c>
      <c r="C61" s="30" t="s">
        <v>39</v>
      </c>
      <c r="D61" s="99"/>
      <c r="H61" s="30"/>
      <c r="I61" s="30" t="s">
        <v>4</v>
      </c>
      <c r="J61" s="30" t="s">
        <v>39</v>
      </c>
    </row>
    <row r="62" spans="1:12" x14ac:dyDescent="0.35">
      <c r="A62" s="30" t="s">
        <v>52</v>
      </c>
      <c r="B62" s="31">
        <v>4070</v>
      </c>
      <c r="C62" s="31">
        <v>13156</v>
      </c>
      <c r="D62" s="100"/>
      <c r="H62" s="30" t="s">
        <v>52</v>
      </c>
      <c r="I62" s="31">
        <v>376</v>
      </c>
      <c r="J62" s="31">
        <v>6106</v>
      </c>
      <c r="K62" s="102"/>
      <c r="L62" s="102"/>
    </row>
    <row r="63" spans="1:12" x14ac:dyDescent="0.35">
      <c r="A63" s="30" t="s">
        <v>53</v>
      </c>
      <c r="B63" s="31">
        <v>7222</v>
      </c>
      <c r="C63" s="31">
        <v>15338</v>
      </c>
      <c r="D63" s="100"/>
      <c r="H63" s="30" t="s">
        <v>53</v>
      </c>
      <c r="I63" s="31">
        <v>225</v>
      </c>
      <c r="J63" s="31">
        <v>4619</v>
      </c>
      <c r="K63" s="102"/>
      <c r="L63" s="102"/>
    </row>
    <row r="64" spans="1:12" x14ac:dyDescent="0.35">
      <c r="A64" s="30"/>
      <c r="B64" s="31">
        <f>B62+B63</f>
        <v>11292</v>
      </c>
      <c r="C64" s="31">
        <f>C62+C63</f>
        <v>28494</v>
      </c>
      <c r="D64" s="100">
        <f>B64+C64</f>
        <v>39786</v>
      </c>
      <c r="H64" s="31"/>
      <c r="I64" s="31">
        <f>I62+I63</f>
        <v>601</v>
      </c>
      <c r="J64" s="31">
        <f>J62+J63</f>
        <v>10725</v>
      </c>
      <c r="K64" s="102"/>
      <c r="L64" s="102">
        <f>B64+C64+I64+J64</f>
        <v>51112</v>
      </c>
    </row>
    <row r="66" spans="1:10" x14ac:dyDescent="0.35">
      <c r="A66" s="4" t="s">
        <v>4</v>
      </c>
      <c r="C66" s="4"/>
      <c r="D66" s="95"/>
      <c r="E66" s="95"/>
      <c r="F66" s="95"/>
      <c r="G66" s="95"/>
      <c r="H66" s="4" t="s">
        <v>43</v>
      </c>
      <c r="J66" s="4"/>
    </row>
    <row r="67" spans="1:10" s="104" customFormat="1" ht="56" customHeight="1" x14ac:dyDescent="0.35">
      <c r="A67" s="76"/>
      <c r="B67" s="76" t="s">
        <v>42</v>
      </c>
      <c r="C67" s="76" t="s">
        <v>41</v>
      </c>
      <c r="D67" s="97"/>
      <c r="E67" s="97"/>
      <c r="F67" s="97"/>
      <c r="G67" s="97"/>
      <c r="H67" s="76"/>
      <c r="I67" s="78" t="s">
        <v>13</v>
      </c>
      <c r="J67" s="78" t="s">
        <v>14</v>
      </c>
    </row>
    <row r="68" spans="1:10" x14ac:dyDescent="0.35">
      <c r="A68" s="30" t="s">
        <v>52</v>
      </c>
      <c r="B68" s="33">
        <f>B62</f>
        <v>4070</v>
      </c>
      <c r="C68" s="33">
        <f>I62</f>
        <v>376</v>
      </c>
      <c r="D68" s="101"/>
      <c r="H68" s="30" t="s">
        <v>52</v>
      </c>
      <c r="I68" s="33">
        <f>C62</f>
        <v>13156</v>
      </c>
      <c r="J68" s="33">
        <f>J62</f>
        <v>6106</v>
      </c>
    </row>
    <row r="69" spans="1:10" x14ac:dyDescent="0.35">
      <c r="A69" s="30" t="s">
        <v>53</v>
      </c>
      <c r="B69" s="33">
        <f>B63</f>
        <v>7222</v>
      </c>
      <c r="C69" s="33">
        <f>I63</f>
        <v>225</v>
      </c>
      <c r="D69" s="101"/>
      <c r="H69" s="30" t="s">
        <v>53</v>
      </c>
      <c r="I69" s="33">
        <f>C63</f>
        <v>15338</v>
      </c>
      <c r="J69" s="33">
        <f>J63</f>
        <v>4619</v>
      </c>
    </row>
    <row r="70" spans="1:10" x14ac:dyDescent="0.35">
      <c r="A70" s="30"/>
      <c r="B70" s="33">
        <f>B68+B69</f>
        <v>11292</v>
      </c>
      <c r="C70" s="33">
        <f>C68+C69</f>
        <v>601</v>
      </c>
      <c r="H70" s="30"/>
      <c r="I70" s="33">
        <f>I68+I69</f>
        <v>28494</v>
      </c>
      <c r="J70" s="33">
        <f>J68+J69</f>
        <v>10725</v>
      </c>
    </row>
    <row r="73" spans="1:10" x14ac:dyDescent="0.35">
      <c r="A73" s="4" t="s">
        <v>168</v>
      </c>
      <c r="C73" s="4"/>
      <c r="D73" s="95"/>
      <c r="E73" s="95"/>
      <c r="F73" s="95"/>
      <c r="G73" s="95"/>
      <c r="H73" s="4" t="s">
        <v>169</v>
      </c>
      <c r="J73" s="4"/>
    </row>
    <row r="74" spans="1:10" s="105" customFormat="1" x14ac:dyDescent="0.35">
      <c r="A74" s="74"/>
      <c r="B74" s="74" t="s">
        <v>64</v>
      </c>
      <c r="C74" s="74" t="s">
        <v>65</v>
      </c>
      <c r="D74" s="96"/>
      <c r="E74" s="96"/>
      <c r="F74" s="96"/>
      <c r="G74" s="96"/>
      <c r="H74" s="74"/>
      <c r="I74" s="80" t="s">
        <v>66</v>
      </c>
      <c r="J74" s="80" t="s">
        <v>67</v>
      </c>
    </row>
    <row r="75" spans="1:10" x14ac:dyDescent="0.35">
      <c r="A75" s="30" t="s">
        <v>72</v>
      </c>
      <c r="B75" s="69">
        <f>B68/B70*100</f>
        <v>36.043216436415157</v>
      </c>
      <c r="C75" s="69">
        <f>C68/C70*100</f>
        <v>62.562396006655575</v>
      </c>
      <c r="D75" s="101"/>
      <c r="H75" s="30" t="s">
        <v>72</v>
      </c>
      <c r="I75" s="69">
        <f>I68/I70*100</f>
        <v>46.171123745349895</v>
      </c>
      <c r="J75" s="69">
        <f t="shared" ref="J75" si="4">J68/J70*100</f>
        <v>56.932400932400931</v>
      </c>
    </row>
    <row r="76" spans="1:10" x14ac:dyDescent="0.35">
      <c r="A76" s="30" t="s">
        <v>73</v>
      </c>
      <c r="B76" s="69">
        <f>B69/B70*100</f>
        <v>63.956783563584843</v>
      </c>
      <c r="C76" s="69">
        <f>C69/C70*100</f>
        <v>37.437603993344425</v>
      </c>
      <c r="D76" s="101"/>
      <c r="H76" s="30" t="s">
        <v>73</v>
      </c>
      <c r="I76" s="69">
        <f t="shared" ref="I76:J76" si="5">I69/I70*100</f>
        <v>53.828876254650105</v>
      </c>
      <c r="J76" s="69">
        <f t="shared" si="5"/>
        <v>43.067599067599069</v>
      </c>
    </row>
    <row r="91" spans="1:10" x14ac:dyDescent="0.35">
      <c r="A91" s="81"/>
      <c r="B91" s="81"/>
      <c r="C91" s="81"/>
      <c r="H91" s="81"/>
      <c r="I91" s="81"/>
      <c r="J91" s="81"/>
    </row>
    <row r="93" spans="1:10" ht="179" customHeight="1" x14ac:dyDescent="0.35"/>
    <row r="96" spans="1:10" x14ac:dyDescent="0.35">
      <c r="A96" s="62" t="s">
        <v>167</v>
      </c>
      <c r="B96" s="36"/>
      <c r="C96" s="36"/>
      <c r="D96" s="95"/>
      <c r="E96" s="95"/>
      <c r="F96" s="95"/>
      <c r="I96" s="63" t="s">
        <v>166</v>
      </c>
      <c r="J96" s="4"/>
    </row>
    <row r="97" spans="1:11" x14ac:dyDescent="0.35">
      <c r="A97" s="30"/>
      <c r="B97" s="30" t="s">
        <v>4</v>
      </c>
      <c r="C97" s="30" t="s">
        <v>39</v>
      </c>
      <c r="H97" s="30"/>
      <c r="I97" s="30" t="s">
        <v>4</v>
      </c>
      <c r="J97" s="30" t="s">
        <v>39</v>
      </c>
    </row>
    <row r="98" spans="1:11" x14ac:dyDescent="0.35">
      <c r="A98" s="30" t="s">
        <v>52</v>
      </c>
      <c r="B98" s="31">
        <v>2067</v>
      </c>
      <c r="C98" s="31">
        <v>4296</v>
      </c>
      <c r="D98" s="102"/>
      <c r="H98" s="30" t="s">
        <v>52</v>
      </c>
      <c r="I98" s="31">
        <v>144</v>
      </c>
      <c r="J98" s="31">
        <v>1362</v>
      </c>
      <c r="K98" s="102"/>
    </row>
    <row r="99" spans="1:11" x14ac:dyDescent="0.35">
      <c r="A99" s="30" t="s">
        <v>53</v>
      </c>
      <c r="B99" s="31">
        <v>9225</v>
      </c>
      <c r="C99" s="31">
        <v>24198</v>
      </c>
      <c r="D99" s="102"/>
      <c r="H99" s="30" t="s">
        <v>53</v>
      </c>
      <c r="I99" s="31">
        <v>457</v>
      </c>
      <c r="J99" s="31">
        <v>9363</v>
      </c>
      <c r="K99" s="102"/>
    </row>
    <row r="100" spans="1:11" x14ac:dyDescent="0.35">
      <c r="A100" s="30"/>
      <c r="B100" s="31">
        <f>B98+B99</f>
        <v>11292</v>
      </c>
      <c r="C100" s="31">
        <f>C98+C99</f>
        <v>28494</v>
      </c>
      <c r="D100" s="102">
        <f>B100+C100</f>
        <v>39786</v>
      </c>
      <c r="E100" s="102"/>
      <c r="H100" s="30"/>
      <c r="I100" s="31">
        <f>I98+I99</f>
        <v>601</v>
      </c>
      <c r="J100" s="31">
        <f>J98+J99</f>
        <v>10725</v>
      </c>
      <c r="K100" s="102">
        <f>B100+C100+I100+J100</f>
        <v>51112</v>
      </c>
    </row>
    <row r="102" spans="1:11" x14ac:dyDescent="0.35">
      <c r="A102" s="4" t="s">
        <v>4</v>
      </c>
      <c r="C102" s="4"/>
      <c r="D102" s="95"/>
      <c r="E102" s="95"/>
      <c r="F102" s="95"/>
      <c r="G102" s="95"/>
      <c r="H102" s="4" t="s">
        <v>43</v>
      </c>
      <c r="J102" s="4"/>
    </row>
    <row r="103" spans="1:11" s="104" customFormat="1" ht="48" customHeight="1" x14ac:dyDescent="0.35">
      <c r="A103" s="76"/>
      <c r="B103" s="76" t="s">
        <v>42</v>
      </c>
      <c r="C103" s="76" t="s">
        <v>41</v>
      </c>
      <c r="D103" s="97"/>
      <c r="E103" s="97"/>
      <c r="F103" s="97"/>
      <c r="G103" s="97"/>
      <c r="H103" s="76"/>
      <c r="I103" s="78" t="s">
        <v>13</v>
      </c>
      <c r="J103" s="78" t="s">
        <v>14</v>
      </c>
    </row>
    <row r="104" spans="1:11" x14ac:dyDescent="0.35">
      <c r="A104" s="30" t="s">
        <v>52</v>
      </c>
      <c r="B104" s="33">
        <f>B98</f>
        <v>2067</v>
      </c>
      <c r="C104" s="33">
        <f>I98</f>
        <v>144</v>
      </c>
      <c r="D104" s="101"/>
      <c r="H104" s="30" t="s">
        <v>52</v>
      </c>
      <c r="I104" s="33">
        <f>C98</f>
        <v>4296</v>
      </c>
      <c r="J104" s="33">
        <f>J98</f>
        <v>1362</v>
      </c>
    </row>
    <row r="105" spans="1:11" x14ac:dyDescent="0.35">
      <c r="A105" s="30" t="s">
        <v>53</v>
      </c>
      <c r="B105" s="33">
        <f>B99</f>
        <v>9225</v>
      </c>
      <c r="C105" s="33">
        <f>I99</f>
        <v>457</v>
      </c>
      <c r="D105" s="101"/>
      <c r="H105" s="30" t="s">
        <v>53</v>
      </c>
      <c r="I105" s="33">
        <f>C99</f>
        <v>24198</v>
      </c>
      <c r="J105" s="33">
        <f>J99</f>
        <v>9363</v>
      </c>
    </row>
    <row r="106" spans="1:11" x14ac:dyDescent="0.35">
      <c r="A106" s="30"/>
      <c r="B106" s="33">
        <f>B104+B105</f>
        <v>11292</v>
      </c>
      <c r="C106" s="33">
        <f>C104+C105</f>
        <v>601</v>
      </c>
      <c r="H106" s="30"/>
      <c r="I106" s="33">
        <f>I104+I105</f>
        <v>28494</v>
      </c>
      <c r="J106" s="33">
        <f>J104+J105</f>
        <v>10725</v>
      </c>
    </row>
    <row r="109" spans="1:11" x14ac:dyDescent="0.35">
      <c r="A109" s="4" t="s">
        <v>168</v>
      </c>
      <c r="C109" s="4"/>
      <c r="D109" s="95"/>
      <c r="E109" s="95"/>
      <c r="F109" s="95"/>
      <c r="G109" s="95"/>
      <c r="H109" s="4" t="s">
        <v>169</v>
      </c>
      <c r="J109" s="4"/>
    </row>
    <row r="110" spans="1:11" s="105" customFormat="1" x14ac:dyDescent="0.35">
      <c r="A110" s="74"/>
      <c r="B110" s="74" t="s">
        <v>64</v>
      </c>
      <c r="C110" s="74" t="s">
        <v>65</v>
      </c>
      <c r="D110" s="96"/>
      <c r="E110" s="96"/>
      <c r="F110" s="96"/>
      <c r="G110" s="96"/>
      <c r="H110" s="74"/>
      <c r="I110" s="80" t="s">
        <v>66</v>
      </c>
      <c r="J110" s="80" t="s">
        <v>67</v>
      </c>
    </row>
    <row r="111" spans="1:11" x14ac:dyDescent="0.35">
      <c r="A111" s="30" t="s">
        <v>74</v>
      </c>
      <c r="B111" s="69">
        <f>B104/B106*100</f>
        <v>18.304994686503719</v>
      </c>
      <c r="C111" s="69">
        <f>C104/C106*100</f>
        <v>23.960066555740433</v>
      </c>
      <c r="D111" s="101"/>
      <c r="H111" s="30" t="s">
        <v>74</v>
      </c>
      <c r="I111" s="69">
        <f>I104/I106*100</f>
        <v>15.076858285954939</v>
      </c>
      <c r="J111" s="69">
        <f t="shared" ref="J111" si="6">J104/J106*100</f>
        <v>12.6993006993007</v>
      </c>
    </row>
    <row r="112" spans="1:11" x14ac:dyDescent="0.35">
      <c r="A112" s="30" t="s">
        <v>75</v>
      </c>
      <c r="B112" s="69">
        <f>B105/B106*100</f>
        <v>81.695005313496281</v>
      </c>
      <c r="C112" s="69">
        <f>C105/C106*100</f>
        <v>76.03993344425956</v>
      </c>
      <c r="D112" s="101"/>
      <c r="H112" s="30" t="s">
        <v>75</v>
      </c>
      <c r="I112" s="69">
        <f t="shared" ref="I112:J112" si="7">I105/I106*100</f>
        <v>84.923141714045059</v>
      </c>
      <c r="J112" s="69">
        <f t="shared" si="7"/>
        <v>87.300699300699307</v>
      </c>
    </row>
    <row r="130" spans="1:11" x14ac:dyDescent="0.35">
      <c r="A130" s="81"/>
      <c r="B130" s="81"/>
      <c r="C130" s="81"/>
      <c r="H130" s="81"/>
      <c r="I130" s="81"/>
      <c r="J130" s="81"/>
    </row>
    <row r="132" spans="1:11" ht="194" customHeight="1" x14ac:dyDescent="0.35"/>
    <row r="134" spans="1:11" x14ac:dyDescent="0.35">
      <c r="A134" s="62" t="s">
        <v>167</v>
      </c>
      <c r="B134" s="36"/>
      <c r="C134" s="36"/>
      <c r="D134" s="95"/>
      <c r="E134" s="95"/>
      <c r="F134" s="95"/>
      <c r="H134" s="63" t="s">
        <v>166</v>
      </c>
      <c r="I134" s="4"/>
      <c r="J134" s="4"/>
    </row>
    <row r="135" spans="1:11" s="95" customFormat="1" x14ac:dyDescent="0.35">
      <c r="A135" s="29"/>
      <c r="B135" s="29" t="s">
        <v>4</v>
      </c>
      <c r="C135" s="29" t="s">
        <v>39</v>
      </c>
      <c r="H135" s="29"/>
      <c r="I135" s="29" t="s">
        <v>4</v>
      </c>
      <c r="J135" s="29" t="s">
        <v>39</v>
      </c>
    </row>
    <row r="136" spans="1:11" x14ac:dyDescent="0.35">
      <c r="A136" s="30" t="s">
        <v>33</v>
      </c>
      <c r="B136" s="31">
        <v>8370</v>
      </c>
      <c r="C136" s="31">
        <v>12844</v>
      </c>
      <c r="D136" s="102"/>
      <c r="H136" s="30" t="s">
        <v>33</v>
      </c>
      <c r="I136" s="31">
        <v>105</v>
      </c>
      <c r="J136" s="31">
        <v>1575</v>
      </c>
    </row>
    <row r="137" spans="1:11" x14ac:dyDescent="0.35">
      <c r="A137" s="30" t="s">
        <v>34</v>
      </c>
      <c r="B137" s="31">
        <v>2521</v>
      </c>
      <c r="C137" s="31">
        <v>14297</v>
      </c>
      <c r="D137" s="102"/>
      <c r="H137" s="30" t="s">
        <v>34</v>
      </c>
      <c r="I137" s="31">
        <v>447</v>
      </c>
      <c r="J137" s="31">
        <v>8741</v>
      </c>
    </row>
    <row r="138" spans="1:11" x14ac:dyDescent="0.35">
      <c r="A138" s="30" t="s">
        <v>35</v>
      </c>
      <c r="B138" s="31">
        <v>293</v>
      </c>
      <c r="C138" s="31">
        <v>770</v>
      </c>
      <c r="D138" s="102"/>
      <c r="H138" s="30" t="s">
        <v>35</v>
      </c>
      <c r="I138" s="31">
        <v>19</v>
      </c>
      <c r="J138" s="31">
        <v>401</v>
      </c>
    </row>
    <row r="139" spans="1:11" x14ac:dyDescent="0.35">
      <c r="A139" s="30" t="s">
        <v>36</v>
      </c>
      <c r="B139" s="31">
        <v>108</v>
      </c>
      <c r="C139" s="31">
        <v>583</v>
      </c>
      <c r="H139" s="30" t="s">
        <v>36</v>
      </c>
      <c r="I139" s="31">
        <v>30</v>
      </c>
      <c r="J139" s="31">
        <v>609</v>
      </c>
    </row>
    <row r="140" spans="1:11" x14ac:dyDescent="0.35">
      <c r="A140" s="30"/>
      <c r="B140" s="33">
        <f>SUM(B136:B139)</f>
        <v>11292</v>
      </c>
      <c r="C140" s="33">
        <f>SUM(C136:C139)</f>
        <v>28494</v>
      </c>
      <c r="H140" s="30"/>
      <c r="I140" s="33">
        <f>SUM(I136:I139)</f>
        <v>601</v>
      </c>
      <c r="J140" s="33">
        <f>SUM(J136:J139)</f>
        <v>11326</v>
      </c>
    </row>
    <row r="141" spans="1:11" ht="15.5" x14ac:dyDescent="0.35">
      <c r="J141" s="7"/>
      <c r="K141" s="106"/>
    </row>
    <row r="142" spans="1:11" x14ac:dyDescent="0.35">
      <c r="B142" s="2"/>
      <c r="C142" s="2"/>
      <c r="D142" s="101"/>
      <c r="J142" s="2"/>
      <c r="K142" s="101"/>
    </row>
    <row r="143" spans="1:11" x14ac:dyDescent="0.35">
      <c r="A143" s="4" t="s">
        <v>4</v>
      </c>
      <c r="C143" s="4"/>
      <c r="D143" s="95"/>
      <c r="E143" s="95"/>
      <c r="F143" s="95"/>
      <c r="G143" s="95"/>
      <c r="H143" s="4" t="s">
        <v>43</v>
      </c>
      <c r="J143" s="4"/>
    </row>
    <row r="144" spans="1:11" s="104" customFormat="1" ht="48" customHeight="1" x14ac:dyDescent="0.35">
      <c r="A144" s="76"/>
      <c r="B144" s="76" t="s">
        <v>42</v>
      </c>
      <c r="C144" s="76" t="s">
        <v>41</v>
      </c>
      <c r="D144" s="97"/>
      <c r="E144" s="97"/>
      <c r="F144" s="97"/>
      <c r="G144" s="97"/>
      <c r="H144" s="76"/>
      <c r="I144" s="78" t="s">
        <v>13</v>
      </c>
      <c r="J144" s="78" t="s">
        <v>14</v>
      </c>
    </row>
    <row r="145" spans="1:10" x14ac:dyDescent="0.35">
      <c r="A145" s="30" t="s">
        <v>33</v>
      </c>
      <c r="B145" s="33">
        <f>B136</f>
        <v>8370</v>
      </c>
      <c r="C145" s="33">
        <f>I136</f>
        <v>105</v>
      </c>
      <c r="H145" s="30" t="s">
        <v>33</v>
      </c>
      <c r="I145" s="33">
        <f>C136</f>
        <v>12844</v>
      </c>
      <c r="J145" s="33">
        <f>J136</f>
        <v>1575</v>
      </c>
    </row>
    <row r="146" spans="1:10" x14ac:dyDescent="0.35">
      <c r="A146" s="30" t="s">
        <v>34</v>
      </c>
      <c r="B146" s="33">
        <f t="shared" ref="B146:B149" si="8">B137</f>
        <v>2521</v>
      </c>
      <c r="C146" s="33">
        <f>I137</f>
        <v>447</v>
      </c>
      <c r="H146" s="30" t="s">
        <v>34</v>
      </c>
      <c r="I146" s="33">
        <f>C137</f>
        <v>14297</v>
      </c>
      <c r="J146" s="33">
        <f>J137</f>
        <v>8741</v>
      </c>
    </row>
    <row r="147" spans="1:10" x14ac:dyDescent="0.35">
      <c r="A147" s="30" t="s">
        <v>35</v>
      </c>
      <c r="B147" s="33">
        <f t="shared" si="8"/>
        <v>293</v>
      </c>
      <c r="C147" s="33">
        <f>I138</f>
        <v>19</v>
      </c>
      <c r="H147" s="30" t="s">
        <v>35</v>
      </c>
      <c r="I147" s="33">
        <f>C138</f>
        <v>770</v>
      </c>
      <c r="J147" s="33">
        <f>J138</f>
        <v>401</v>
      </c>
    </row>
    <row r="148" spans="1:10" x14ac:dyDescent="0.35">
      <c r="A148" s="30" t="s">
        <v>36</v>
      </c>
      <c r="B148" s="33">
        <f t="shared" si="8"/>
        <v>108</v>
      </c>
      <c r="C148" s="33">
        <f>I139</f>
        <v>30</v>
      </c>
      <c r="H148" s="30" t="s">
        <v>36</v>
      </c>
      <c r="I148" s="33">
        <f>C139</f>
        <v>583</v>
      </c>
      <c r="J148" s="33">
        <f>J139</f>
        <v>609</v>
      </c>
    </row>
    <row r="149" spans="1:10" x14ac:dyDescent="0.35">
      <c r="A149" s="30"/>
      <c r="B149" s="33">
        <f t="shared" si="8"/>
        <v>11292</v>
      </c>
      <c r="C149" s="33">
        <f>I140</f>
        <v>601</v>
      </c>
      <c r="D149" s="101"/>
      <c r="H149" s="30"/>
      <c r="I149" s="33">
        <f>C140</f>
        <v>28494</v>
      </c>
      <c r="J149" s="33">
        <f>J140</f>
        <v>11326</v>
      </c>
    </row>
    <row r="150" spans="1:10" x14ac:dyDescent="0.35">
      <c r="B150" s="8"/>
      <c r="C150" s="8"/>
      <c r="D150" s="101"/>
      <c r="I150" s="8"/>
      <c r="J150" s="8"/>
    </row>
    <row r="152" spans="1:10" x14ac:dyDescent="0.35">
      <c r="A152" s="4" t="s">
        <v>168</v>
      </c>
      <c r="C152" s="4"/>
      <c r="D152" s="95"/>
      <c r="E152" s="95"/>
      <c r="F152" s="95"/>
      <c r="G152" s="95"/>
      <c r="H152" s="4" t="s">
        <v>169</v>
      </c>
      <c r="J152" s="4"/>
    </row>
    <row r="153" spans="1:10" s="105" customFormat="1" x14ac:dyDescent="0.35">
      <c r="A153" s="74"/>
      <c r="B153" s="74" t="s">
        <v>64</v>
      </c>
      <c r="C153" s="74" t="s">
        <v>65</v>
      </c>
      <c r="D153" s="96"/>
      <c r="E153" s="96"/>
      <c r="F153" s="96"/>
      <c r="G153" s="96"/>
      <c r="H153" s="74"/>
      <c r="I153" s="80" t="s">
        <v>66</v>
      </c>
      <c r="J153" s="80" t="s">
        <v>67</v>
      </c>
    </row>
    <row r="154" spans="1:10" x14ac:dyDescent="0.35">
      <c r="A154" s="30" t="s">
        <v>60</v>
      </c>
      <c r="B154" s="69">
        <f>B145/B149*100</f>
        <v>74.123273113708819</v>
      </c>
      <c r="C154" s="69">
        <f>C145/C149*100</f>
        <v>17.470881863560734</v>
      </c>
      <c r="D154" s="103"/>
      <c r="H154" s="30" t="s">
        <v>60</v>
      </c>
      <c r="I154" s="69">
        <f>I145/I149*100</f>
        <v>45.076156383800097</v>
      </c>
      <c r="J154" s="69">
        <f>J145/J149*100</f>
        <v>13.906056860321383</v>
      </c>
    </row>
    <row r="155" spans="1:10" x14ac:dyDescent="0.35">
      <c r="A155" s="30" t="s">
        <v>61</v>
      </c>
      <c r="B155" s="69">
        <f>B146/B149*100</f>
        <v>22.325540205455187</v>
      </c>
      <c r="C155" s="69">
        <f>C146/C149*100</f>
        <v>74.376039933444261</v>
      </c>
      <c r="D155" s="103"/>
      <c r="H155" s="30" t="s">
        <v>61</v>
      </c>
      <c r="I155" s="69">
        <f>I146/I149*100</f>
        <v>50.175475538709904</v>
      </c>
      <c r="J155" s="69">
        <f>J146/J149*100</f>
        <v>77.176408264170931</v>
      </c>
    </row>
    <row r="156" spans="1:10" x14ac:dyDescent="0.35">
      <c r="A156" s="30" t="s">
        <v>62</v>
      </c>
      <c r="B156" s="69">
        <f>B147/B149*100</f>
        <v>2.5947573503365216</v>
      </c>
      <c r="C156" s="69">
        <f>C147/C149*100</f>
        <v>3.1613976705490847</v>
      </c>
      <c r="D156" s="103"/>
      <c r="H156" s="30" t="s">
        <v>62</v>
      </c>
      <c r="I156" s="69">
        <f>I147/I149*100</f>
        <v>2.7023232961325192</v>
      </c>
      <c r="J156" s="69">
        <f>J147/J149*100</f>
        <v>3.5405262228500796</v>
      </c>
    </row>
    <row r="157" spans="1:10" x14ac:dyDescent="0.35">
      <c r="A157" s="30" t="s">
        <v>63</v>
      </c>
      <c r="B157" s="69">
        <f>B148/B149*100</f>
        <v>0.95642933049946877</v>
      </c>
      <c r="C157" s="69">
        <f>C148/C149*100</f>
        <v>4.9916805324459235</v>
      </c>
      <c r="D157" s="103"/>
      <c r="H157" s="30" t="s">
        <v>63</v>
      </c>
      <c r="I157" s="69">
        <f>I148/I149*100</f>
        <v>2.0460447813574789</v>
      </c>
      <c r="J157" s="69">
        <f>J148/J149*100</f>
        <v>5.3770086526576018</v>
      </c>
    </row>
    <row r="158" spans="1:10" x14ac:dyDescent="0.35">
      <c r="A158" s="30"/>
      <c r="B158" s="33">
        <f>SUM(B154:B157)</f>
        <v>100</v>
      </c>
      <c r="C158" s="33">
        <f>SUM(C154:C157)</f>
        <v>100</v>
      </c>
      <c r="D158" s="101"/>
      <c r="H158" s="30"/>
      <c r="I158" s="33">
        <f>SUM(I154:I157)</f>
        <v>100</v>
      </c>
      <c r="J158" s="33">
        <f>SUM(J154:J157)</f>
        <v>100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41"/>
  <sheetViews>
    <sheetView zoomScale="85" zoomScaleNormal="85" workbookViewId="0">
      <selection activeCell="C1" sqref="C1:D1048576"/>
    </sheetView>
  </sheetViews>
  <sheetFormatPr defaultRowHeight="15.5" x14ac:dyDescent="0.35"/>
  <cols>
    <col min="1" max="1" width="8.7265625" style="12"/>
    <col min="2" max="2" width="17.7265625" style="12" customWidth="1"/>
    <col min="3" max="3" width="8.7265625" style="12"/>
    <col min="4" max="4" width="9.90625" style="12" customWidth="1"/>
    <col min="5" max="16384" width="8.7265625" style="12"/>
  </cols>
  <sheetData>
    <row r="1" spans="1:4" ht="46.5" x14ac:dyDescent="0.35">
      <c r="A1" s="21"/>
      <c r="B1" s="20" t="s">
        <v>45</v>
      </c>
      <c r="C1" s="21" t="s">
        <v>40</v>
      </c>
      <c r="D1" s="22" t="s">
        <v>41</v>
      </c>
    </row>
    <row r="2" spans="1:4" ht="46.5" x14ac:dyDescent="0.35">
      <c r="A2" s="21"/>
      <c r="B2" s="20"/>
      <c r="C2" s="20" t="s">
        <v>81</v>
      </c>
      <c r="D2" s="20" t="s">
        <v>82</v>
      </c>
    </row>
    <row r="3" spans="1:4" x14ac:dyDescent="0.35">
      <c r="A3" s="21"/>
      <c r="B3" s="23"/>
      <c r="C3" s="24"/>
      <c r="D3" s="24"/>
    </row>
    <row r="4" spans="1:4" x14ac:dyDescent="0.35">
      <c r="A4" s="21"/>
      <c r="B4" s="25" t="s">
        <v>49</v>
      </c>
      <c r="C4" s="26">
        <v>2.67</v>
      </c>
      <c r="D4" s="26">
        <v>1.48</v>
      </c>
    </row>
    <row r="5" spans="1:4" x14ac:dyDescent="0.35">
      <c r="A5" s="21"/>
      <c r="B5" s="25"/>
      <c r="C5" s="26"/>
      <c r="D5" s="26"/>
    </row>
    <row r="6" spans="1:4" x14ac:dyDescent="0.35">
      <c r="A6" s="21"/>
      <c r="B6" s="25" t="s">
        <v>50</v>
      </c>
      <c r="C6" s="26">
        <v>2.87</v>
      </c>
      <c r="D6" s="26">
        <v>1.73</v>
      </c>
    </row>
    <row r="7" spans="1:4" x14ac:dyDescent="0.35">
      <c r="A7" s="21"/>
      <c r="B7" s="25"/>
      <c r="C7" s="26"/>
      <c r="D7" s="26"/>
    </row>
    <row r="8" spans="1:4" x14ac:dyDescent="0.35">
      <c r="A8" s="21"/>
      <c r="B8" s="23"/>
      <c r="C8" s="26"/>
      <c r="D8" s="26"/>
    </row>
    <row r="9" spans="1:4" x14ac:dyDescent="0.35">
      <c r="A9" s="21"/>
      <c r="B9" s="25" t="s">
        <v>51</v>
      </c>
      <c r="C9" s="26">
        <v>3.16</v>
      </c>
      <c r="D9" s="26">
        <v>1.89</v>
      </c>
    </row>
    <row r="10" spans="1:4" ht="8" customHeight="1" x14ac:dyDescent="0.35">
      <c r="A10" s="21"/>
      <c r="B10" s="25"/>
      <c r="C10" s="26"/>
      <c r="D10" s="26"/>
    </row>
    <row r="11" spans="1:4" x14ac:dyDescent="0.35">
      <c r="A11" s="21"/>
      <c r="B11" s="25" t="s">
        <v>58</v>
      </c>
      <c r="C11" s="26">
        <v>2.21</v>
      </c>
      <c r="D11" s="26">
        <v>1.52</v>
      </c>
    </row>
    <row r="12" spans="1:4" x14ac:dyDescent="0.35">
      <c r="A12" s="21"/>
      <c r="B12" s="25"/>
      <c r="C12" s="26"/>
      <c r="D12" s="26"/>
    </row>
    <row r="13" spans="1:4" x14ac:dyDescent="0.35">
      <c r="A13" s="21"/>
      <c r="B13" s="25"/>
      <c r="C13" s="26"/>
      <c r="D13" s="26"/>
    </row>
    <row r="14" spans="1:4" x14ac:dyDescent="0.35">
      <c r="A14" s="21"/>
      <c r="B14" s="25" t="s">
        <v>57</v>
      </c>
      <c r="C14" s="26">
        <v>2.11</v>
      </c>
      <c r="D14" s="26">
        <v>1.36</v>
      </c>
    </row>
    <row r="15" spans="1:4" x14ac:dyDescent="0.35">
      <c r="A15" s="21"/>
      <c r="B15" s="25"/>
      <c r="C15" s="26"/>
      <c r="D15" s="26"/>
    </row>
    <row r="16" spans="1:4" x14ac:dyDescent="0.35">
      <c r="A16" s="21"/>
      <c r="B16" s="25" t="s">
        <v>47</v>
      </c>
      <c r="C16" s="26">
        <v>3.32</v>
      </c>
      <c r="D16" s="26">
        <v>1.96</v>
      </c>
    </row>
    <row r="17" spans="1:4" x14ac:dyDescent="0.35">
      <c r="A17" s="21"/>
      <c r="B17" s="25"/>
      <c r="C17" s="26"/>
      <c r="D17" s="26"/>
    </row>
    <row r="18" spans="1:4" x14ac:dyDescent="0.35">
      <c r="A18" s="21"/>
      <c r="B18" s="25" t="s">
        <v>46</v>
      </c>
      <c r="C18" s="26">
        <v>3.05</v>
      </c>
      <c r="D18" s="26">
        <v>1.76</v>
      </c>
    </row>
    <row r="19" spans="1:4" x14ac:dyDescent="0.35">
      <c r="A19" s="21"/>
      <c r="B19" s="25"/>
      <c r="C19" s="26"/>
      <c r="D19" s="26"/>
    </row>
    <row r="20" spans="1:4" x14ac:dyDescent="0.35">
      <c r="A20" s="21"/>
      <c r="B20" s="25" t="s">
        <v>48</v>
      </c>
      <c r="C20" s="26">
        <v>3.94</v>
      </c>
      <c r="D20" s="26">
        <v>2.9</v>
      </c>
    </row>
    <row r="21" spans="1:4" x14ac:dyDescent="0.35">
      <c r="A21" s="21"/>
      <c r="B21" s="25"/>
      <c r="C21" s="26"/>
      <c r="D21" s="26"/>
    </row>
    <row r="22" spans="1:4" x14ac:dyDescent="0.35">
      <c r="A22" s="21"/>
      <c r="B22" s="25" t="s">
        <v>56</v>
      </c>
      <c r="C22" s="26">
        <v>3.93</v>
      </c>
      <c r="D22" s="26">
        <v>2.64</v>
      </c>
    </row>
    <row r="23" spans="1:4" x14ac:dyDescent="0.35">
      <c r="A23" s="21"/>
      <c r="B23" s="25"/>
      <c r="C23" s="26"/>
      <c r="D23" s="26"/>
    </row>
    <row r="24" spans="1:4" x14ac:dyDescent="0.35">
      <c r="A24" s="21"/>
      <c r="B24" s="25"/>
      <c r="C24" s="26"/>
      <c r="D24" s="26"/>
    </row>
    <row r="25" spans="1:4" ht="31" x14ac:dyDescent="0.35">
      <c r="A25" s="21"/>
      <c r="B25" s="25" t="s">
        <v>72</v>
      </c>
      <c r="C25" s="26">
        <v>2.46</v>
      </c>
      <c r="D25" s="26">
        <v>1.61</v>
      </c>
    </row>
    <row r="26" spans="1:4" x14ac:dyDescent="0.35">
      <c r="A26" s="21"/>
      <c r="B26" s="25"/>
      <c r="C26" s="26"/>
      <c r="D26" s="26"/>
    </row>
    <row r="27" spans="1:4" ht="31" x14ac:dyDescent="0.35">
      <c r="A27" s="21"/>
      <c r="B27" s="25" t="s">
        <v>73</v>
      </c>
      <c r="C27" s="26">
        <v>3.05</v>
      </c>
      <c r="D27" s="26">
        <v>1.63</v>
      </c>
    </row>
    <row r="28" spans="1:4" x14ac:dyDescent="0.35">
      <c r="A28" s="21"/>
      <c r="B28" s="25"/>
      <c r="C28" s="26"/>
      <c r="D28" s="26"/>
    </row>
    <row r="29" spans="1:4" x14ac:dyDescent="0.35">
      <c r="A29" s="21"/>
      <c r="B29" s="23"/>
      <c r="C29" s="26"/>
      <c r="D29" s="26"/>
    </row>
    <row r="30" spans="1:4" ht="31" x14ac:dyDescent="0.35">
      <c r="A30" s="21"/>
      <c r="B30" s="25" t="s">
        <v>83</v>
      </c>
      <c r="C30" s="26">
        <v>3.23</v>
      </c>
      <c r="D30" s="26">
        <v>2.21</v>
      </c>
    </row>
    <row r="31" spans="1:4" x14ac:dyDescent="0.35">
      <c r="A31" s="21"/>
      <c r="B31" s="25"/>
      <c r="C31" s="26"/>
      <c r="D31" s="26"/>
    </row>
    <row r="32" spans="1:4" ht="31" x14ac:dyDescent="0.35">
      <c r="A32" s="21"/>
      <c r="B32" s="25" t="s">
        <v>84</v>
      </c>
      <c r="C32" s="26">
        <v>2.71</v>
      </c>
      <c r="D32" s="26">
        <v>1.53</v>
      </c>
    </row>
    <row r="33" spans="1:4" x14ac:dyDescent="0.35">
      <c r="A33" s="21"/>
      <c r="B33" s="23"/>
      <c r="C33" s="26"/>
      <c r="D33" s="26"/>
    </row>
    <row r="34" spans="1:4" x14ac:dyDescent="0.35">
      <c r="A34" s="21"/>
      <c r="B34" s="25"/>
      <c r="C34" s="26"/>
      <c r="D34" s="26"/>
    </row>
    <row r="35" spans="1:4" x14ac:dyDescent="0.35">
      <c r="A35" s="21"/>
      <c r="B35" s="25" t="s">
        <v>54</v>
      </c>
      <c r="C35" s="26">
        <v>2.1</v>
      </c>
      <c r="D35" s="26">
        <v>1.52</v>
      </c>
    </row>
    <row r="36" spans="1:4" x14ac:dyDescent="0.35">
      <c r="A36" s="21"/>
      <c r="B36" s="25"/>
      <c r="C36" s="26"/>
      <c r="D36" s="26"/>
    </row>
    <row r="37" spans="1:4" x14ac:dyDescent="0.35">
      <c r="A37" s="21"/>
      <c r="B37" s="25" t="s">
        <v>55</v>
      </c>
      <c r="C37" s="26">
        <v>3.3</v>
      </c>
      <c r="D37" s="26">
        <v>1.95</v>
      </c>
    </row>
    <row r="38" spans="1:4" x14ac:dyDescent="0.35">
      <c r="B38" s="15"/>
      <c r="C38" s="16"/>
      <c r="D38" s="16"/>
    </row>
    <row r="39" spans="1:4" ht="16" thickBot="1" x14ac:dyDescent="0.4">
      <c r="B39" s="17"/>
      <c r="C39" s="18"/>
      <c r="D39" s="18"/>
    </row>
    <row r="40" spans="1:4" ht="16" thickBot="1" x14ac:dyDescent="0.4">
      <c r="B40" s="17" t="s">
        <v>59</v>
      </c>
      <c r="C40" s="18">
        <v>2.8</v>
      </c>
      <c r="D40" s="18">
        <v>1.62</v>
      </c>
    </row>
    <row r="41" spans="1:4" x14ac:dyDescent="0.35">
      <c r="C41" s="19"/>
      <c r="D41" s="19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"/>
  <sheetViews>
    <sheetView zoomScale="70" zoomScaleNormal="70" workbookViewId="0">
      <selection activeCell="D21" sqref="D21"/>
    </sheetView>
  </sheetViews>
  <sheetFormatPr defaultRowHeight="14.5" x14ac:dyDescent="0.35"/>
  <cols>
    <col min="1" max="4" width="28.08984375" customWidth="1"/>
  </cols>
  <sheetData>
    <row r="1" spans="1:4" ht="16" thickBot="1" x14ac:dyDescent="0.4">
      <c r="A1" s="52" t="s">
        <v>96</v>
      </c>
    </row>
    <row r="2" spans="1:4" ht="25.5" thickBot="1" x14ac:dyDescent="0.4">
      <c r="A2" s="49" t="s">
        <v>97</v>
      </c>
      <c r="B2" s="49" t="s">
        <v>0</v>
      </c>
      <c r="C2" s="49" t="s">
        <v>98</v>
      </c>
      <c r="D2" s="49" t="s">
        <v>99</v>
      </c>
    </row>
    <row r="3" spans="1:4" ht="39.5" thickBot="1" x14ac:dyDescent="0.4">
      <c r="A3" s="50">
        <v>0</v>
      </c>
      <c r="B3" s="51" t="s">
        <v>100</v>
      </c>
      <c r="C3" s="5" t="s">
        <v>101</v>
      </c>
      <c r="D3" s="5" t="s">
        <v>102</v>
      </c>
    </row>
    <row r="4" spans="1:4" ht="52.5" thickBot="1" x14ac:dyDescent="0.4">
      <c r="A4" s="50">
        <v>1</v>
      </c>
      <c r="B4" s="51" t="s">
        <v>103</v>
      </c>
      <c r="C4" s="5" t="s">
        <v>104</v>
      </c>
      <c r="D4" s="5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7"/>
  <sheetViews>
    <sheetView zoomScaleNormal="100" workbookViewId="0">
      <selection activeCell="D13" sqref="D13"/>
    </sheetView>
  </sheetViews>
  <sheetFormatPr defaultRowHeight="14.5" x14ac:dyDescent="0.35"/>
  <cols>
    <col min="2" max="2" width="24.54296875" bestFit="1" customWidth="1"/>
    <col min="3" max="3" width="13.1796875" bestFit="1" customWidth="1"/>
    <col min="4" max="4" width="10.1796875" bestFit="1" customWidth="1"/>
    <col min="5" max="5" width="18.1796875" bestFit="1" customWidth="1"/>
  </cols>
  <sheetData>
    <row r="1" spans="1:5" ht="16" thickBot="1" x14ac:dyDescent="0.4">
      <c r="A1" s="52" t="s">
        <v>106</v>
      </c>
    </row>
    <row r="2" spans="1:5" ht="15" thickBot="1" x14ac:dyDescent="0.4">
      <c r="A2" s="53"/>
      <c r="B2" s="10" t="s">
        <v>107</v>
      </c>
      <c r="C2" s="10" t="s">
        <v>108</v>
      </c>
      <c r="D2" s="10" t="s">
        <v>98</v>
      </c>
      <c r="E2" s="10" t="s">
        <v>109</v>
      </c>
    </row>
    <row r="3" spans="1:5" ht="15" thickBot="1" x14ac:dyDescent="0.4">
      <c r="A3" s="92" t="s">
        <v>110</v>
      </c>
      <c r="B3" s="92"/>
      <c r="C3" s="92"/>
      <c r="D3" s="92"/>
      <c r="E3" s="92"/>
    </row>
    <row r="4" spans="1:5" ht="15" thickBot="1" x14ac:dyDescent="0.4">
      <c r="A4" s="11"/>
      <c r="B4" s="9" t="s">
        <v>111</v>
      </c>
      <c r="C4" s="9" t="s">
        <v>112</v>
      </c>
      <c r="D4" s="9" t="s">
        <v>113</v>
      </c>
      <c r="E4" s="9" t="s">
        <v>114</v>
      </c>
    </row>
    <row r="5" spans="1:5" ht="15" thickBot="1" x14ac:dyDescent="0.4">
      <c r="A5" s="54"/>
      <c r="B5" s="10" t="s">
        <v>115</v>
      </c>
      <c r="C5" s="10" t="s">
        <v>116</v>
      </c>
      <c r="D5" s="10" t="s">
        <v>113</v>
      </c>
      <c r="E5" s="10" t="s">
        <v>114</v>
      </c>
    </row>
    <row r="6" spans="1:5" ht="15" thickBot="1" x14ac:dyDescent="0.4">
      <c r="A6" s="92" t="s">
        <v>117</v>
      </c>
      <c r="B6" s="92"/>
      <c r="C6" s="92"/>
      <c r="D6" s="92"/>
      <c r="E6" s="92"/>
    </row>
    <row r="7" spans="1:5" ht="15" thickBot="1" x14ac:dyDescent="0.4">
      <c r="A7" s="91" t="s">
        <v>118</v>
      </c>
      <c r="B7" s="91"/>
      <c r="C7" s="91"/>
      <c r="D7" s="91"/>
      <c r="E7" s="91"/>
    </row>
    <row r="8" spans="1:5" ht="26.5" thickBot="1" x14ac:dyDescent="0.4">
      <c r="A8" s="55" t="s">
        <v>119</v>
      </c>
      <c r="B8" s="9" t="s">
        <v>120</v>
      </c>
      <c r="C8" s="9" t="s">
        <v>121</v>
      </c>
      <c r="D8" s="56" t="s">
        <v>122</v>
      </c>
      <c r="E8" s="9" t="s">
        <v>123</v>
      </c>
    </row>
    <row r="9" spans="1:5" ht="15" thickBot="1" x14ac:dyDescent="0.4">
      <c r="A9" s="53"/>
      <c r="B9" s="53"/>
      <c r="C9" s="10" t="s">
        <v>44</v>
      </c>
      <c r="D9" s="57" t="s">
        <v>124</v>
      </c>
      <c r="E9" s="10" t="s">
        <v>125</v>
      </c>
    </row>
    <row r="10" spans="1:5" ht="15" thickBot="1" x14ac:dyDescent="0.4">
      <c r="A10" s="11"/>
      <c r="B10" s="11"/>
      <c r="C10" s="11"/>
      <c r="D10" s="11"/>
      <c r="E10" s="9" t="s">
        <v>126</v>
      </c>
    </row>
    <row r="11" spans="1:5" ht="15" thickBot="1" x14ac:dyDescent="0.4">
      <c r="A11" s="53"/>
      <c r="B11" s="53"/>
      <c r="C11" s="10" t="s">
        <v>127</v>
      </c>
      <c r="D11" s="57" t="s">
        <v>128</v>
      </c>
      <c r="E11" s="10" t="s">
        <v>129</v>
      </c>
    </row>
    <row r="12" spans="1:5" ht="15" thickBot="1" x14ac:dyDescent="0.4">
      <c r="A12" s="11"/>
      <c r="B12" s="11"/>
      <c r="C12" s="11"/>
      <c r="D12" s="11"/>
      <c r="E12" s="9" t="s">
        <v>126</v>
      </c>
    </row>
    <row r="13" spans="1:5" ht="26.5" thickBot="1" x14ac:dyDescent="0.4">
      <c r="A13" s="53"/>
      <c r="B13" s="53"/>
      <c r="C13" s="10" t="s">
        <v>130</v>
      </c>
      <c r="D13" s="57" t="s">
        <v>131</v>
      </c>
      <c r="E13" s="10" t="s">
        <v>132</v>
      </c>
    </row>
    <row r="14" spans="1:5" ht="15" thickBot="1" x14ac:dyDescent="0.4">
      <c r="A14" s="11"/>
      <c r="B14" s="11"/>
      <c r="C14" s="11"/>
      <c r="D14" s="11"/>
      <c r="E14" s="9" t="s">
        <v>126</v>
      </c>
    </row>
    <row r="15" spans="1:5" ht="52.5" thickBot="1" x14ac:dyDescent="0.4">
      <c r="A15" s="53"/>
      <c r="B15" s="53"/>
      <c r="C15" s="10" t="s">
        <v>133</v>
      </c>
      <c r="D15" s="57" t="s">
        <v>134</v>
      </c>
      <c r="E15" s="10" t="s">
        <v>135</v>
      </c>
    </row>
    <row r="16" spans="1:5" ht="15" thickBot="1" x14ac:dyDescent="0.4">
      <c r="A16" s="11"/>
      <c r="B16" s="11"/>
      <c r="C16" s="11"/>
      <c r="D16" s="11"/>
      <c r="E16" s="9" t="s">
        <v>126</v>
      </c>
    </row>
    <row r="17" spans="1:5" ht="15" thickBot="1" x14ac:dyDescent="0.4">
      <c r="A17" s="54" t="s">
        <v>136</v>
      </c>
      <c r="B17" s="10" t="s">
        <v>137</v>
      </c>
      <c r="C17" s="10" t="s">
        <v>138</v>
      </c>
      <c r="D17" s="57" t="s">
        <v>139</v>
      </c>
      <c r="E17" s="57" t="s">
        <v>140</v>
      </c>
    </row>
    <row r="18" spans="1:5" ht="15" thickBot="1" x14ac:dyDescent="0.4">
      <c r="A18" s="9"/>
      <c r="B18" s="9"/>
      <c r="C18" s="9" t="s">
        <v>141</v>
      </c>
      <c r="D18" s="56" t="s">
        <v>142</v>
      </c>
      <c r="E18" s="56" t="s">
        <v>143</v>
      </c>
    </row>
    <row r="19" spans="1:5" ht="15" thickBot="1" x14ac:dyDescent="0.4">
      <c r="A19" s="54" t="s">
        <v>144</v>
      </c>
      <c r="B19" s="10" t="s">
        <v>145</v>
      </c>
      <c r="C19" s="10" t="s">
        <v>138</v>
      </c>
      <c r="D19" s="57" t="s">
        <v>139</v>
      </c>
      <c r="E19" s="57" t="s">
        <v>140</v>
      </c>
    </row>
    <row r="20" spans="1:5" ht="15" thickBot="1" x14ac:dyDescent="0.4">
      <c r="A20" s="55"/>
      <c r="B20" s="9"/>
      <c r="C20" s="9" t="s">
        <v>141</v>
      </c>
      <c r="D20" s="56" t="s">
        <v>142</v>
      </c>
      <c r="E20" s="56" t="s">
        <v>143</v>
      </c>
    </row>
    <row r="21" spans="1:5" ht="26.5" thickBot="1" x14ac:dyDescent="0.4">
      <c r="A21" s="54" t="s">
        <v>146</v>
      </c>
      <c r="B21" s="10" t="s">
        <v>147</v>
      </c>
      <c r="C21" s="10" t="s">
        <v>61</v>
      </c>
      <c r="D21" s="57" t="s">
        <v>148</v>
      </c>
      <c r="E21" s="10" t="s">
        <v>149</v>
      </c>
    </row>
    <row r="22" spans="1:5" ht="15" thickBot="1" x14ac:dyDescent="0.4">
      <c r="A22" s="58"/>
      <c r="B22" s="11"/>
      <c r="C22" s="9" t="s">
        <v>150</v>
      </c>
      <c r="D22" s="56" t="s">
        <v>151</v>
      </c>
      <c r="E22" s="9" t="s">
        <v>126</v>
      </c>
    </row>
    <row r="23" spans="1:5" ht="15" thickBot="1" x14ac:dyDescent="0.4">
      <c r="A23" s="91" t="s">
        <v>152</v>
      </c>
      <c r="B23" s="91"/>
      <c r="C23" s="91"/>
      <c r="D23" s="91"/>
      <c r="E23" s="91"/>
    </row>
    <row r="24" spans="1:5" ht="26.5" thickBot="1" x14ac:dyDescent="0.4">
      <c r="A24" s="55" t="s">
        <v>153</v>
      </c>
      <c r="B24" s="9" t="s">
        <v>154</v>
      </c>
      <c r="C24" s="9" t="s">
        <v>155</v>
      </c>
      <c r="D24" s="56" t="s">
        <v>68</v>
      </c>
      <c r="E24" s="9" t="s">
        <v>156</v>
      </c>
    </row>
    <row r="25" spans="1:5" ht="26.5" thickBot="1" x14ac:dyDescent="0.4">
      <c r="A25" s="53"/>
      <c r="B25" s="53"/>
      <c r="C25" s="10" t="s">
        <v>157</v>
      </c>
      <c r="D25" s="57" t="s">
        <v>158</v>
      </c>
      <c r="E25" s="10" t="s">
        <v>159</v>
      </c>
    </row>
    <row r="26" spans="1:5" ht="15" thickBot="1" x14ac:dyDescent="0.4">
      <c r="A26" s="55" t="s">
        <v>160</v>
      </c>
      <c r="B26" s="9" t="s">
        <v>161</v>
      </c>
      <c r="C26" s="9" t="s">
        <v>70</v>
      </c>
      <c r="D26" s="56" t="s">
        <v>162</v>
      </c>
      <c r="E26" s="9" t="s">
        <v>163</v>
      </c>
    </row>
    <row r="27" spans="1:5" ht="15" thickBot="1" x14ac:dyDescent="0.4">
      <c r="A27" s="53"/>
      <c r="B27" s="53"/>
      <c r="C27" s="10" t="s">
        <v>71</v>
      </c>
      <c r="D27" s="57" t="s">
        <v>164</v>
      </c>
      <c r="E27" s="10" t="s">
        <v>165</v>
      </c>
    </row>
  </sheetData>
  <mergeCells count="4">
    <mergeCell ref="A7:E7"/>
    <mergeCell ref="A3:E3"/>
    <mergeCell ref="A6:E6"/>
    <mergeCell ref="A23:E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30"/>
  <sheetViews>
    <sheetView zoomScale="85" zoomScaleNormal="85" workbookViewId="0">
      <selection activeCell="G13" sqref="G13"/>
    </sheetView>
  </sheetViews>
  <sheetFormatPr defaultRowHeight="14.5" x14ac:dyDescent="0.35"/>
  <cols>
    <col min="2" max="2" width="13.26953125" customWidth="1"/>
    <col min="3" max="3" width="28.7265625" customWidth="1"/>
    <col min="5" max="5" width="10" customWidth="1"/>
    <col min="8" max="8" width="14.453125" customWidth="1"/>
    <col min="9" max="9" width="24.54296875" customWidth="1"/>
    <col min="10" max="10" width="15.08984375" customWidth="1"/>
    <col min="11" max="11" width="14.453125" customWidth="1"/>
  </cols>
  <sheetData>
    <row r="2" spans="1:11" ht="134" customHeight="1" x14ac:dyDescent="0.35"/>
    <row r="3" spans="1:11" x14ac:dyDescent="0.35">
      <c r="H3" s="4"/>
    </row>
    <row r="4" spans="1:11" x14ac:dyDescent="0.35">
      <c r="A4" s="4"/>
      <c r="B4" s="27"/>
    </row>
    <row r="5" spans="1:11" x14ac:dyDescent="0.35">
      <c r="A5" s="62" t="s">
        <v>167</v>
      </c>
      <c r="G5" s="63" t="s">
        <v>166</v>
      </c>
    </row>
    <row r="6" spans="1:11" x14ac:dyDescent="0.35">
      <c r="A6" s="93" t="s">
        <v>0</v>
      </c>
      <c r="B6" s="93"/>
      <c r="C6" s="93"/>
      <c r="D6" s="29" t="s">
        <v>3</v>
      </c>
      <c r="E6" s="29" t="s">
        <v>6</v>
      </c>
      <c r="G6" s="93" t="s">
        <v>0</v>
      </c>
      <c r="H6" s="93"/>
      <c r="I6" s="93"/>
      <c r="J6" s="29" t="s">
        <v>3</v>
      </c>
      <c r="K6" s="29" t="s">
        <v>6</v>
      </c>
    </row>
    <row r="7" spans="1:11" x14ac:dyDescent="0.35">
      <c r="A7" s="30">
        <v>0</v>
      </c>
      <c r="B7" s="30" t="s">
        <v>1</v>
      </c>
      <c r="C7" s="30" t="s">
        <v>4</v>
      </c>
      <c r="D7" s="31">
        <v>11292</v>
      </c>
      <c r="E7" s="32">
        <f>D7/D9*100</f>
        <v>28.38184285929724</v>
      </c>
      <c r="G7" s="30">
        <v>0</v>
      </c>
      <c r="H7" s="30" t="s">
        <v>1</v>
      </c>
      <c r="I7" s="30" t="s">
        <v>4</v>
      </c>
      <c r="J7" s="31">
        <v>601</v>
      </c>
      <c r="K7" s="32">
        <f>J7/J9*100</f>
        <v>5.3063747130496202</v>
      </c>
    </row>
    <row r="8" spans="1:11" x14ac:dyDescent="0.35">
      <c r="A8" s="30">
        <v>1</v>
      </c>
      <c r="B8" s="30" t="s">
        <v>2</v>
      </c>
      <c r="C8" s="30" t="s">
        <v>5</v>
      </c>
      <c r="D8" s="31">
        <v>28494</v>
      </c>
      <c r="E8" s="32">
        <f>D8/D9*100</f>
        <v>71.618157140702763</v>
      </c>
      <c r="G8" s="30">
        <v>1</v>
      </c>
      <c r="H8" s="30" t="s">
        <v>2</v>
      </c>
      <c r="I8" s="30" t="s">
        <v>5</v>
      </c>
      <c r="J8" s="31">
        <v>10725</v>
      </c>
      <c r="K8" s="32">
        <f>J8/J9*100</f>
        <v>94.693625286950379</v>
      </c>
    </row>
    <row r="9" spans="1:11" x14ac:dyDescent="0.35">
      <c r="A9" s="30"/>
      <c r="B9" s="30"/>
      <c r="C9" s="30"/>
      <c r="D9" s="33">
        <f>D7+D8</f>
        <v>39786</v>
      </c>
      <c r="E9" s="33">
        <f>E7+E8</f>
        <v>100</v>
      </c>
      <c r="G9" s="30"/>
      <c r="H9" s="30"/>
      <c r="I9" s="30"/>
      <c r="J9" s="33">
        <f>J7+J8</f>
        <v>11326</v>
      </c>
      <c r="K9" s="33">
        <f>K7+K8</f>
        <v>100</v>
      </c>
    </row>
    <row r="12" spans="1:11" x14ac:dyDescent="0.35">
      <c r="C12" s="4" t="s">
        <v>85</v>
      </c>
    </row>
    <row r="13" spans="1:11" x14ac:dyDescent="0.35">
      <c r="C13" s="37"/>
      <c r="D13" s="37" t="s">
        <v>10</v>
      </c>
      <c r="E13" s="37" t="s">
        <v>9</v>
      </c>
    </row>
    <row r="14" spans="1:11" x14ac:dyDescent="0.35">
      <c r="C14" s="38" t="s">
        <v>11</v>
      </c>
      <c r="D14" s="39">
        <f>D15+D16</f>
        <v>11893</v>
      </c>
      <c r="E14" s="40">
        <f>E15+E16</f>
        <v>100</v>
      </c>
    </row>
    <row r="15" spans="1:11" x14ac:dyDescent="0.35">
      <c r="C15" s="41" t="s">
        <v>7</v>
      </c>
      <c r="D15" s="39">
        <f>D7</f>
        <v>11292</v>
      </c>
      <c r="E15" s="40">
        <f>D15/D14*100</f>
        <v>94.946607247960983</v>
      </c>
    </row>
    <row r="16" spans="1:11" x14ac:dyDescent="0.35">
      <c r="C16" s="41" t="s">
        <v>8</v>
      </c>
      <c r="D16" s="39">
        <f>J7</f>
        <v>601</v>
      </c>
      <c r="E16" s="40">
        <f>D16/D14*100</f>
        <v>5.0533927520390147</v>
      </c>
    </row>
    <row r="17" spans="3:5" x14ac:dyDescent="0.35">
      <c r="C17" s="38" t="s">
        <v>12</v>
      </c>
      <c r="D17" s="39">
        <f>D18+D19</f>
        <v>39219</v>
      </c>
      <c r="E17" s="40">
        <f>E18+E19</f>
        <v>100</v>
      </c>
    </row>
    <row r="18" spans="3:5" ht="26" x14ac:dyDescent="0.35">
      <c r="C18" s="41" t="s">
        <v>13</v>
      </c>
      <c r="D18" s="39">
        <f>D8</f>
        <v>28494</v>
      </c>
      <c r="E18" s="40">
        <f>D18/D17*100</f>
        <v>72.653560774114595</v>
      </c>
    </row>
    <row r="19" spans="3:5" ht="26" x14ac:dyDescent="0.35">
      <c r="C19" s="41" t="s">
        <v>14</v>
      </c>
      <c r="D19" s="39">
        <f>J8</f>
        <v>10725</v>
      </c>
      <c r="E19" s="40">
        <f>D19/D17*100</f>
        <v>27.346439225885412</v>
      </c>
    </row>
    <row r="20" spans="3:5" x14ac:dyDescent="0.35">
      <c r="D20" s="2">
        <f>D14+D17</f>
        <v>51112</v>
      </c>
    </row>
    <row r="21" spans="3:5" x14ac:dyDescent="0.35">
      <c r="D21" s="2"/>
    </row>
    <row r="23" spans="3:5" ht="15" thickBot="1" x14ac:dyDescent="0.4">
      <c r="C23" s="4" t="s">
        <v>95</v>
      </c>
    </row>
    <row r="24" spans="3:5" ht="15" thickBot="1" x14ac:dyDescent="0.4">
      <c r="C24" s="42" t="s">
        <v>86</v>
      </c>
      <c r="D24" s="42" t="s">
        <v>87</v>
      </c>
      <c r="E24" s="42" t="s">
        <v>88</v>
      </c>
    </row>
    <row r="25" spans="3:5" ht="15" thickBot="1" x14ac:dyDescent="0.4">
      <c r="C25" s="5" t="s">
        <v>89</v>
      </c>
      <c r="D25" s="43">
        <v>11893</v>
      </c>
      <c r="E25" s="44">
        <v>100</v>
      </c>
    </row>
    <row r="26" spans="3:5" ht="15" thickBot="1" x14ac:dyDescent="0.4">
      <c r="C26" s="66" t="s">
        <v>90</v>
      </c>
      <c r="D26" s="45">
        <v>11292</v>
      </c>
      <c r="E26" s="46">
        <v>94.95</v>
      </c>
    </row>
    <row r="27" spans="3:5" ht="15" thickBot="1" x14ac:dyDescent="0.4">
      <c r="C27" s="64" t="s">
        <v>91</v>
      </c>
      <c r="D27" s="47">
        <v>601</v>
      </c>
      <c r="E27" s="47">
        <v>5.05</v>
      </c>
    </row>
    <row r="28" spans="3:5" ht="15" thickBot="1" x14ac:dyDescent="0.4">
      <c r="C28" s="6" t="s">
        <v>92</v>
      </c>
      <c r="D28" s="45">
        <v>39219</v>
      </c>
      <c r="E28" s="46">
        <v>100</v>
      </c>
    </row>
    <row r="29" spans="3:5" ht="26.5" thickBot="1" x14ac:dyDescent="0.4">
      <c r="C29" s="64" t="s">
        <v>93</v>
      </c>
      <c r="D29" s="48">
        <v>28494</v>
      </c>
      <c r="E29" s="47">
        <v>72.650000000000006</v>
      </c>
    </row>
    <row r="30" spans="3:5" ht="26.5" thickBot="1" x14ac:dyDescent="0.4">
      <c r="C30" s="65" t="s">
        <v>94</v>
      </c>
      <c r="D30" s="43">
        <v>10725</v>
      </c>
      <c r="E30" s="44">
        <v>27.35</v>
      </c>
    </row>
  </sheetData>
  <mergeCells count="2">
    <mergeCell ref="A6:C6"/>
    <mergeCell ref="G6:I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7"/>
  <sheetViews>
    <sheetView zoomScale="90" zoomScaleNormal="90" workbookViewId="0">
      <selection activeCell="H6" sqref="H6"/>
    </sheetView>
  </sheetViews>
  <sheetFormatPr defaultRowHeight="14.5" x14ac:dyDescent="0.35"/>
  <cols>
    <col min="1" max="1" width="35.7265625" customWidth="1"/>
    <col min="8" max="8" width="76.1796875" customWidth="1"/>
  </cols>
  <sheetData>
    <row r="2" spans="1:4" ht="164.5" customHeight="1" x14ac:dyDescent="0.35"/>
    <row r="3" spans="1:4" ht="27.5" customHeight="1" x14ac:dyDescent="0.35"/>
    <row r="4" spans="1:4" ht="16" thickBot="1" x14ac:dyDescent="0.4">
      <c r="A4" s="52" t="s">
        <v>170</v>
      </c>
    </row>
    <row r="5" spans="1:4" ht="23.5" customHeight="1" thickBot="1" x14ac:dyDescent="0.4">
      <c r="A5" s="14" t="s">
        <v>171</v>
      </c>
      <c r="B5" s="90">
        <v>0.25</v>
      </c>
      <c r="C5" s="90">
        <v>0.5</v>
      </c>
      <c r="D5" s="90">
        <v>0.75</v>
      </c>
    </row>
    <row r="6" spans="1:4" ht="23.5" customHeight="1" thickBot="1" x14ac:dyDescent="0.4">
      <c r="A6" s="17" t="s">
        <v>81</v>
      </c>
      <c r="B6" s="13">
        <v>1</v>
      </c>
      <c r="C6" s="13">
        <v>1</v>
      </c>
      <c r="D6" s="13">
        <v>8</v>
      </c>
    </row>
    <row r="7" spans="1:4" ht="23.5" customHeight="1" thickBot="1" x14ac:dyDescent="0.4">
      <c r="A7" s="17" t="s">
        <v>172</v>
      </c>
      <c r="B7" s="13">
        <v>1</v>
      </c>
      <c r="C7" s="13">
        <v>1</v>
      </c>
      <c r="D7" s="13">
        <v>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topLeftCell="A95" workbookViewId="0">
      <selection activeCell="K4" sqref="K4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Table 1</vt:lpstr>
      <vt:lpstr>Table 2</vt:lpstr>
      <vt:lpstr>Table 3</vt:lpstr>
      <vt:lpstr>Table 4</vt:lpstr>
      <vt:lpstr>Table 5 and Table 6 (searchjob)</vt:lpstr>
      <vt:lpstr>Table 5 and 6 (business)</vt:lpstr>
      <vt:lpstr>'Table 2'!OLE_LINK6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Endri</dc:creator>
  <cp:lastModifiedBy>Endri</cp:lastModifiedBy>
  <dcterms:created xsi:type="dcterms:W3CDTF">2015-06-05T18:17:20Z</dcterms:created>
  <dcterms:modified xsi:type="dcterms:W3CDTF">2019-11-27T11:55:25Z</dcterms:modified>
</cp:coreProperties>
</file>